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440" activeTab="1"/>
  </bookViews>
  <sheets>
    <sheet name="第1グループ" sheetId="2" r:id="rId1"/>
    <sheet name="第2グループ" sheetId="5" r:id="rId2"/>
  </sheets>
  <definedNames>
    <definedName name="_xlnm._FilterDatabase" localSheetId="0" hidden="1">第1グループ!$A$5:$R$40</definedName>
    <definedName name="_xlnm._FilterDatabase" localSheetId="1" hidden="1">第2グループ!$A$5:$R$40</definedName>
    <definedName name="_xlnm.Print_Area" localSheetId="0">第1グループ!$A$1:$Q$47</definedName>
    <definedName name="_xlnm.Print_Area" localSheetId="1">第2グループ!$A$1:$Q$47</definedName>
  </definedNames>
  <calcPr calcId="145621"/>
</workbook>
</file>

<file path=xl/calcChain.xml><?xml version="1.0" encoding="utf-8"?>
<calcChain xmlns="http://schemas.openxmlformats.org/spreadsheetml/2006/main">
  <c r="M41" i="5" l="1"/>
  <c r="J41" i="5"/>
  <c r="P41" i="5" s="1"/>
  <c r="G41" i="5"/>
  <c r="C41" i="5"/>
  <c r="A41" i="5"/>
  <c r="M41" i="2"/>
  <c r="J41" i="2"/>
  <c r="G41" i="2"/>
  <c r="P41" i="2" s="1"/>
  <c r="C41" i="2"/>
  <c r="A41" i="2"/>
  <c r="M11" i="5" l="1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10" i="5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10" i="2"/>
  <c r="J40" i="5" l="1"/>
  <c r="G40" i="5"/>
  <c r="P40" i="5" s="1"/>
  <c r="C40" i="5"/>
  <c r="J39" i="5"/>
  <c r="G39" i="5"/>
  <c r="P39" i="5" s="1"/>
  <c r="C39" i="5"/>
  <c r="J38" i="5"/>
  <c r="G38" i="5"/>
  <c r="P38" i="5" s="1"/>
  <c r="C38" i="5"/>
  <c r="J37" i="5"/>
  <c r="G37" i="5"/>
  <c r="P37" i="5" s="1"/>
  <c r="C37" i="5"/>
  <c r="J36" i="5"/>
  <c r="G36" i="5"/>
  <c r="P36" i="5" s="1"/>
  <c r="C36" i="5"/>
  <c r="J35" i="5"/>
  <c r="G35" i="5"/>
  <c r="P35" i="5" s="1"/>
  <c r="C35" i="5"/>
  <c r="J34" i="5"/>
  <c r="G34" i="5"/>
  <c r="P34" i="5" s="1"/>
  <c r="C34" i="5"/>
  <c r="J33" i="5"/>
  <c r="G33" i="5"/>
  <c r="P33" i="5" s="1"/>
  <c r="C33" i="5"/>
  <c r="J32" i="5"/>
  <c r="G32" i="5"/>
  <c r="P32" i="5" s="1"/>
  <c r="C32" i="5"/>
  <c r="J31" i="5"/>
  <c r="G31" i="5"/>
  <c r="P31" i="5" s="1"/>
  <c r="C31" i="5"/>
  <c r="J30" i="5"/>
  <c r="G30" i="5"/>
  <c r="P30" i="5" s="1"/>
  <c r="C30" i="5"/>
  <c r="J29" i="5"/>
  <c r="G29" i="5"/>
  <c r="P29" i="5" s="1"/>
  <c r="C29" i="5"/>
  <c r="J28" i="5"/>
  <c r="G28" i="5"/>
  <c r="P28" i="5" s="1"/>
  <c r="C28" i="5"/>
  <c r="J27" i="5"/>
  <c r="G27" i="5"/>
  <c r="P27" i="5" s="1"/>
  <c r="C27" i="5"/>
  <c r="J26" i="5"/>
  <c r="G26" i="5"/>
  <c r="P26" i="5" s="1"/>
  <c r="C26" i="5"/>
  <c r="J25" i="5"/>
  <c r="G25" i="5"/>
  <c r="P25" i="5" s="1"/>
  <c r="C25" i="5"/>
  <c r="J24" i="5"/>
  <c r="G24" i="5"/>
  <c r="P24" i="5" s="1"/>
  <c r="C24" i="5"/>
  <c r="J23" i="5"/>
  <c r="G23" i="5"/>
  <c r="P23" i="5" s="1"/>
  <c r="C23" i="5"/>
  <c r="J22" i="5"/>
  <c r="G22" i="5"/>
  <c r="P22" i="5" s="1"/>
  <c r="C22" i="5"/>
  <c r="J21" i="5"/>
  <c r="G21" i="5"/>
  <c r="P21" i="5" s="1"/>
  <c r="C21" i="5"/>
  <c r="J20" i="5"/>
  <c r="G20" i="5"/>
  <c r="P20" i="5" s="1"/>
  <c r="C20" i="5"/>
  <c r="J19" i="5"/>
  <c r="G19" i="5"/>
  <c r="P19" i="5" s="1"/>
  <c r="C19" i="5"/>
  <c r="J18" i="5"/>
  <c r="G18" i="5"/>
  <c r="P18" i="5" s="1"/>
  <c r="C18" i="5"/>
  <c r="J17" i="5"/>
  <c r="G17" i="5"/>
  <c r="P17" i="5" s="1"/>
  <c r="C17" i="5"/>
  <c r="J16" i="5"/>
  <c r="G16" i="5"/>
  <c r="P16" i="5" s="1"/>
  <c r="C16" i="5"/>
  <c r="J15" i="5"/>
  <c r="G15" i="5"/>
  <c r="P15" i="5" s="1"/>
  <c r="C15" i="5"/>
  <c r="J14" i="5"/>
  <c r="G14" i="5"/>
  <c r="P14" i="5" s="1"/>
  <c r="C14" i="5"/>
  <c r="J13" i="5"/>
  <c r="G13" i="5"/>
  <c r="P13" i="5" s="1"/>
  <c r="C13" i="5"/>
  <c r="J12" i="5"/>
  <c r="G12" i="5"/>
  <c r="P12" i="5" s="1"/>
  <c r="C12" i="5"/>
  <c r="J11" i="5"/>
  <c r="G11" i="5"/>
  <c r="P11" i="5" s="1"/>
  <c r="C11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J10" i="5"/>
  <c r="G10" i="5"/>
  <c r="P10" i="5" s="1"/>
  <c r="P7" i="5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10" i="2"/>
  <c r="G11" i="2"/>
  <c r="G12" i="2"/>
  <c r="G13" i="2"/>
  <c r="G14" i="2"/>
  <c r="G15" i="2"/>
  <c r="G16" i="2"/>
  <c r="G17" i="2"/>
  <c r="G18" i="2"/>
  <c r="G19" i="2"/>
  <c r="P19" i="2" s="1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10" i="2"/>
  <c r="P7" i="2"/>
  <c r="P22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11" i="2"/>
  <c r="A11" i="2"/>
  <c r="P37" i="2" l="1"/>
  <c r="P38" i="2"/>
  <c r="P24" i="2"/>
  <c r="P35" i="2"/>
  <c r="P16" i="2"/>
  <c r="P39" i="2"/>
  <c r="P31" i="2"/>
  <c r="P27" i="2"/>
  <c r="P23" i="2"/>
  <c r="P11" i="2"/>
  <c r="P34" i="2"/>
  <c r="P30" i="2"/>
  <c r="P26" i="2"/>
  <c r="P18" i="2"/>
  <c r="P14" i="2"/>
  <c r="P10" i="2"/>
  <c r="P33" i="2"/>
  <c r="P29" i="2"/>
  <c r="P25" i="2"/>
  <c r="P21" i="2"/>
  <c r="P17" i="2"/>
  <c r="P13" i="2"/>
  <c r="P40" i="2"/>
  <c r="P36" i="2"/>
  <c r="P32" i="2"/>
  <c r="P28" i="2"/>
  <c r="P20" i="2"/>
  <c r="P12" i="2"/>
  <c r="P15" i="2"/>
  <c r="A12" i="2"/>
  <c r="A13" i="2" s="1"/>
  <c r="A14" i="2" s="1"/>
  <c r="A15" i="2" l="1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A40" i="2" l="1"/>
</calcChain>
</file>

<file path=xl/sharedStrings.xml><?xml version="1.0" encoding="utf-8"?>
<sst xmlns="http://schemas.openxmlformats.org/spreadsheetml/2006/main" count="108" uniqueCount="20">
  <si>
    <t>円</t>
    <rPh sb="0" eb="1">
      <t>エン</t>
    </rPh>
    <phoneticPr fontId="2"/>
  </si>
  <si>
    <t>特別掛金</t>
    <rPh sb="0" eb="2">
      <t>トクベツ</t>
    </rPh>
    <rPh sb="2" eb="4">
      <t>カケキン</t>
    </rPh>
    <phoneticPr fontId="2"/>
  </si>
  <si>
    <t>事務費掛金</t>
    <rPh sb="0" eb="3">
      <t>ジムヒ</t>
    </rPh>
    <rPh sb="3" eb="5">
      <t>カケキン</t>
    </rPh>
    <phoneticPr fontId="2"/>
  </si>
  <si>
    <t>～</t>
    <phoneticPr fontId="2"/>
  </si>
  <si>
    <t>計</t>
    <rPh sb="0" eb="1">
      <t>ケイ</t>
    </rPh>
    <phoneticPr fontId="2"/>
  </si>
  <si>
    <t>円以上</t>
    <rPh sb="0" eb="1">
      <t>エン</t>
    </rPh>
    <rPh sb="1" eb="3">
      <t>イジョウ</t>
    </rPh>
    <phoneticPr fontId="2"/>
  </si>
  <si>
    <t>円未満</t>
    <rPh sb="0" eb="1">
      <t>エン</t>
    </rPh>
    <rPh sb="1" eb="3">
      <t>ミマン</t>
    </rPh>
    <phoneticPr fontId="2"/>
  </si>
  <si>
    <t>等
級</t>
    <rPh sb="0" eb="1">
      <t>ナド</t>
    </rPh>
    <rPh sb="3" eb="4">
      <t>キュウ</t>
    </rPh>
    <phoneticPr fontId="2"/>
  </si>
  <si>
    <t>全 国 建 設 企 業 年 金 基 金</t>
    <rPh sb="0" eb="3">
      <t>ゼンコク</t>
    </rPh>
    <rPh sb="4" eb="7">
      <t>ケンセツ</t>
    </rPh>
    <rPh sb="8" eb="9">
      <t>キ</t>
    </rPh>
    <rPh sb="10" eb="11">
      <t>ギョウ</t>
    </rPh>
    <rPh sb="12" eb="15">
      <t>ネンキン</t>
    </rPh>
    <rPh sb="16" eb="19">
      <t>キキン</t>
    </rPh>
    <phoneticPr fontId="2"/>
  </si>
  <si>
    <t>（１) 掛金は全額事業主負担です。</t>
    <rPh sb="4" eb="6">
      <t>カケキン</t>
    </rPh>
    <rPh sb="7" eb="9">
      <t>ゼンガク</t>
    </rPh>
    <rPh sb="9" eb="12">
      <t>ジギョウヌシ</t>
    </rPh>
    <rPh sb="12" eb="14">
      <t>フタン</t>
    </rPh>
    <phoneticPr fontId="2"/>
  </si>
  <si>
    <t>（３) 第２給付の適用者は、このほかに「８３０円×口数」が加算されます。</t>
    <rPh sb="4" eb="5">
      <t>ダイ</t>
    </rPh>
    <rPh sb="6" eb="8">
      <t>キュウフ</t>
    </rPh>
    <rPh sb="9" eb="11">
      <t>テキヨウ</t>
    </rPh>
    <rPh sb="11" eb="12">
      <t>シャ</t>
    </rPh>
    <rPh sb="23" eb="24">
      <t>エン</t>
    </rPh>
    <rPh sb="25" eb="26">
      <t>クチ</t>
    </rPh>
    <rPh sb="26" eb="27">
      <t>スウ</t>
    </rPh>
    <rPh sb="29" eb="31">
      <t>カサン</t>
    </rPh>
    <phoneticPr fontId="2"/>
  </si>
  <si>
    <t>【留意事項】</t>
    <rPh sb="1" eb="3">
      <t>リュウイ</t>
    </rPh>
    <rPh sb="3" eb="5">
      <t>ジコウ</t>
    </rPh>
    <phoneticPr fontId="2"/>
  </si>
  <si>
    <t>掛 金 早 見 表</t>
    <rPh sb="0" eb="3">
      <t>カケキン</t>
    </rPh>
    <rPh sb="4" eb="5">
      <t>ハヤ</t>
    </rPh>
    <rPh sb="6" eb="7">
      <t>ミ</t>
    </rPh>
    <rPh sb="8" eb="9">
      <t>ヒョウ</t>
    </rPh>
    <phoneticPr fontId="2"/>
  </si>
  <si>
    <t>標準掛金
(第１給付)</t>
    <rPh sb="0" eb="2">
      <t>ヒョウジュン</t>
    </rPh>
    <rPh sb="2" eb="4">
      <t>カケキン</t>
    </rPh>
    <rPh sb="6" eb="7">
      <t>ダイ</t>
    </rPh>
    <rPh sb="8" eb="10">
      <t>キュウフ</t>
    </rPh>
    <phoneticPr fontId="2"/>
  </si>
  <si>
    <t>（ 事業所区分Ⅰ 第１グル－プ用）</t>
    <rPh sb="2" eb="5">
      <t>ジギョウショ</t>
    </rPh>
    <rPh sb="5" eb="7">
      <t>クブン</t>
    </rPh>
    <rPh sb="9" eb="10">
      <t>ダイ</t>
    </rPh>
    <rPh sb="15" eb="16">
      <t>ヨウ</t>
    </rPh>
    <phoneticPr fontId="2"/>
  </si>
  <si>
    <t>（ 事業所区分Ⅰ 第２グル－プ用）</t>
    <rPh sb="2" eb="5">
      <t>ジギョウショ</t>
    </rPh>
    <rPh sb="5" eb="7">
      <t>クブン</t>
    </rPh>
    <rPh sb="9" eb="10">
      <t>ダイ</t>
    </rPh>
    <rPh sb="15" eb="16">
      <t>ヨウ</t>
    </rPh>
    <phoneticPr fontId="2"/>
  </si>
  <si>
    <t>（２) 納付する掛金の合計額に１円未満の端数がある場合は切捨てとなります。</t>
    <rPh sb="4" eb="6">
      <t>ノウフ</t>
    </rPh>
    <rPh sb="8" eb="10">
      <t>カケキン</t>
    </rPh>
    <rPh sb="11" eb="13">
      <t>ゴウケイ</t>
    </rPh>
    <rPh sb="13" eb="14">
      <t>ガク</t>
    </rPh>
    <rPh sb="16" eb="17">
      <t>エン</t>
    </rPh>
    <rPh sb="17" eb="19">
      <t>ミマン</t>
    </rPh>
    <rPh sb="20" eb="22">
      <t>ハスウ</t>
    </rPh>
    <rPh sb="25" eb="27">
      <t>バアイ</t>
    </rPh>
    <rPh sb="28" eb="30">
      <t>キリス</t>
    </rPh>
    <phoneticPr fontId="2"/>
  </si>
  <si>
    <t>(令和2年9月1日現在）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</si>
  <si>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標準給与とされる
報酬額の範囲</t>
    <rPh sb="0" eb="2">
      <t>ヒョウジュン</t>
    </rPh>
    <rPh sb="2" eb="4">
      <t>キュウヨ</t>
    </rPh>
    <rPh sb="10" eb="12">
      <t>ホウシュウ</t>
    </rPh>
    <rPh sb="12" eb="13">
      <t>ガク</t>
    </rPh>
    <rPh sb="14" eb="16">
      <t>ハンイ</t>
    </rPh>
    <phoneticPr fontId="2"/>
  </si>
  <si>
    <t>標準給与
月額</t>
    <rPh sb="0" eb="2">
      <t>ヒョウジュン</t>
    </rPh>
    <rPh sb="2" eb="4">
      <t>キュウヨ</t>
    </rPh>
    <rPh sb="6" eb="8">
      <t>ゲツガク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</si>
</sst>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#,##0\ \ "/>
    <numFmt numFmtId="178" formatCode="#,##0.0;[Red]\-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/>
    <xf numFmtId="0" fontId="4" fillId="0" borderId="3" xfId="0" applyFont="1" applyBorder="1" applyAlignment="1">
      <alignment horizontal="righ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right" vertical="top"/>
    </xf>
    <xf numFmtId="0" fontId="4" fillId="0" borderId="9" xfId="0" applyFont="1" applyBorder="1" applyAlignment="1">
      <alignment horizontal="right" vertical="top"/>
    </xf>
    <xf numFmtId="0" fontId="4" fillId="0" borderId="15" xfId="0" applyFont="1" applyBorder="1" applyAlignment="1">
      <alignment horizontal="right" vertical="top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176" fontId="0" fillId="0" borderId="16" xfId="1" applyNumberFormat="1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 applyAlignment="1">
      <alignment vertical="center"/>
    </xf>
    <xf numFmtId="0" fontId="0" fillId="0" borderId="19" xfId="0" applyBorder="1" applyAlignment="1">
      <alignment vertical="center"/>
    </xf>
    <xf numFmtId="38" fontId="0" fillId="0" borderId="17" xfId="1" applyFont="1" applyBorder="1" applyAlignment="1">
      <alignment vertical="center"/>
    </xf>
    <xf numFmtId="38" fontId="0" fillId="0" borderId="19" xfId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vertical="center"/>
    </xf>
    <xf numFmtId="0" fontId="0" fillId="2" borderId="22" xfId="0" applyFill="1" applyBorder="1" applyAlignment="1">
      <alignment horizontal="center" vertical="center"/>
    </xf>
    <xf numFmtId="176" fontId="0" fillId="2" borderId="22" xfId="1" applyNumberFormat="1" applyFont="1" applyFill="1" applyBorder="1" applyAlignment="1">
      <alignment vertical="center"/>
    </xf>
    <xf numFmtId="38" fontId="0" fillId="0" borderId="23" xfId="1" applyFont="1" applyBorder="1" applyAlignment="1">
      <alignment vertical="center"/>
    </xf>
    <xf numFmtId="38" fontId="0" fillId="0" borderId="23" xfId="1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24" xfId="1" applyFont="1" applyBorder="1" applyAlignment="1">
      <alignment vertical="center"/>
    </xf>
    <xf numFmtId="0" fontId="0" fillId="0" borderId="27" xfId="0" applyBorder="1" applyAlignment="1">
      <alignment vertical="center"/>
    </xf>
    <xf numFmtId="177" fontId="0" fillId="0" borderId="18" xfId="1" applyNumberFormat="1" applyFont="1" applyBorder="1" applyAlignment="1">
      <alignment vertical="center"/>
    </xf>
    <xf numFmtId="177" fontId="0" fillId="0" borderId="23" xfId="1" applyNumberFormat="1" applyFont="1" applyBorder="1" applyAlignment="1">
      <alignment vertical="center"/>
    </xf>
    <xf numFmtId="0" fontId="0" fillId="0" borderId="35" xfId="0" applyFont="1" applyBorder="1" applyAlignment="1">
      <alignment horizontal="center" wrapText="1"/>
    </xf>
    <xf numFmtId="0" fontId="0" fillId="0" borderId="36" xfId="0" applyFont="1" applyBorder="1" applyAlignment="1">
      <alignment horizontal="center" wrapText="1"/>
    </xf>
    <xf numFmtId="0" fontId="0" fillId="0" borderId="37" xfId="0" applyFont="1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28" xfId="0" applyFont="1" applyBorder="1" applyAlignment="1">
      <alignment horizontal="center" wrapText="1"/>
    </xf>
    <xf numFmtId="0" fontId="0" fillId="0" borderId="39" xfId="0" applyBorder="1"/>
    <xf numFmtId="0" fontId="0" fillId="3" borderId="22" xfId="0" applyFill="1" applyBorder="1" applyAlignment="1">
      <alignment horizontal="center" vertical="center"/>
    </xf>
    <xf numFmtId="176" fontId="8" fillId="3" borderId="22" xfId="1" applyNumberFormat="1" applyFont="1" applyFill="1" applyBorder="1" applyAlignment="1">
      <alignment vertical="center"/>
    </xf>
    <xf numFmtId="177" fontId="8" fillId="3" borderId="23" xfId="1" applyNumberFormat="1" applyFont="1" applyFill="1" applyBorder="1" applyAlignment="1">
      <alignment vertical="center"/>
    </xf>
    <xf numFmtId="38" fontId="8" fillId="3" borderId="23" xfId="1" applyFont="1" applyFill="1" applyBorder="1" applyAlignment="1">
      <alignment horizontal="center" vertical="center"/>
    </xf>
    <xf numFmtId="0" fontId="0" fillId="3" borderId="24" xfId="0" applyFill="1" applyBorder="1" applyAlignment="1">
      <alignment vertical="center"/>
    </xf>
    <xf numFmtId="38" fontId="8" fillId="3" borderId="23" xfId="1" applyFont="1" applyFill="1" applyBorder="1" applyAlignment="1">
      <alignment vertical="center"/>
    </xf>
    <xf numFmtId="38" fontId="8" fillId="3" borderId="25" xfId="1" applyFont="1" applyFill="1" applyBorder="1" applyAlignment="1">
      <alignment vertical="center"/>
    </xf>
    <xf numFmtId="38" fontId="8" fillId="3" borderId="24" xfId="1" applyFont="1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178" fontId="0" fillId="0" borderId="17" xfId="1" applyNumberFormat="1" applyFont="1" applyBorder="1" applyAlignment="1">
      <alignment vertical="center"/>
    </xf>
    <xf numFmtId="178" fontId="0" fillId="0" borderId="20" xfId="1" applyNumberFormat="1" applyFont="1" applyBorder="1" applyAlignment="1">
      <alignment vertical="center"/>
    </xf>
    <xf numFmtId="178" fontId="8" fillId="3" borderId="23" xfId="1" applyNumberFormat="1" applyFont="1" applyFill="1" applyBorder="1" applyAlignment="1">
      <alignment vertical="center"/>
    </xf>
    <xf numFmtId="178" fontId="8" fillId="3" borderId="26" xfId="1" applyNumberFormat="1" applyFont="1" applyFill="1" applyBorder="1" applyAlignment="1">
      <alignment vertical="center"/>
    </xf>
    <xf numFmtId="178" fontId="0" fillId="0" borderId="23" xfId="1" applyNumberFormat="1" applyFont="1" applyBorder="1" applyAlignment="1">
      <alignment vertical="center"/>
    </xf>
    <xf numFmtId="178" fontId="0" fillId="0" borderId="26" xfId="1" applyNumberFormat="1" applyFont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6" fontId="0" fillId="3" borderId="5" xfId="1" applyNumberFormat="1" applyFont="1" applyFill="1" applyBorder="1" applyAlignment="1">
      <alignment vertical="center"/>
    </xf>
    <xf numFmtId="177" fontId="0" fillId="3" borderId="11" xfId="1" applyNumberFormat="1" applyFont="1" applyFill="1" applyBorder="1" applyAlignment="1">
      <alignment vertical="center"/>
    </xf>
    <xf numFmtId="38" fontId="0" fillId="3" borderId="11" xfId="1" applyFont="1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38" fontId="0" fillId="3" borderId="11" xfId="1" applyFont="1" applyFill="1" applyBorder="1" applyAlignment="1">
      <alignment vertical="center"/>
    </xf>
    <xf numFmtId="38" fontId="0" fillId="3" borderId="6" xfId="1" applyFont="1" applyFill="1" applyBorder="1" applyAlignment="1">
      <alignment vertical="center"/>
    </xf>
    <xf numFmtId="38" fontId="0" fillId="3" borderId="7" xfId="1" applyFont="1" applyFill="1" applyBorder="1" applyAlignment="1">
      <alignment vertical="center"/>
    </xf>
    <xf numFmtId="178" fontId="0" fillId="3" borderId="11" xfId="1" applyNumberFormat="1" applyFont="1" applyFill="1" applyBorder="1" applyAlignment="1">
      <alignment vertical="center"/>
    </xf>
    <xf numFmtId="178" fontId="0" fillId="3" borderId="40" xfId="1" applyNumberFormat="1" applyFont="1" applyFill="1" applyBorder="1" applyAlignment="1">
      <alignment vertical="center"/>
    </xf>
    <xf numFmtId="178" fontId="0" fillId="3" borderId="41" xfId="1" applyNumberFormat="1" applyFont="1" applyFill="1" applyBorder="1" applyAlignment="1">
      <alignment vertical="center"/>
    </xf>
    <xf numFmtId="0" fontId="0" fillId="3" borderId="42" xfId="0" applyFill="1" applyBorder="1" applyAlignme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0" xfId="0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zoomScale="130" zoomScaleNormal="130" zoomScaleSheetLayoutView="75" workbookViewId="0">
      <selection activeCell="C6" sqref="C6:E8"/>
    </sheetView>
  </sheetViews>
  <sheetFormatPr defaultRowHeight="13.5" x14ac:dyDescent="0.15"/>
  <cols>
    <col min="1" max="1" width="5.125" bestFit="1" customWidth="1"/>
    <col min="2" max="2" width="9.25" customWidth="1"/>
    <col min="3" max="3" width="9.75" customWidth="1"/>
    <col min="4" max="4" width="3.5" bestFit="1" customWidth="1"/>
    <col min="5" max="5" width="9.125" bestFit="1" customWidth="1"/>
    <col min="6" max="6" width="2.5" customWidth="1"/>
    <col min="7" max="7" width="5.875" bestFit="1" customWidth="1"/>
    <col min="8" max="9" width="2.5" customWidth="1"/>
    <col min="10" max="10" width="5.5" bestFit="1" customWidth="1"/>
    <col min="11" max="12" width="2.5" customWidth="1"/>
    <col min="13" max="13" width="5.875" bestFit="1" customWidth="1"/>
    <col min="14" max="15" width="2.5" customWidth="1"/>
    <col min="16" max="16" width="7.25" bestFit="1" customWidth="1"/>
    <col min="17" max="17" width="2.5" customWidth="1"/>
  </cols>
  <sheetData>
    <row r="1" spans="1:18" ht="13.15" customHeight="1" x14ac:dyDescent="0.15">
      <c r="A1" s="84" t="s">
        <v>12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1"/>
      <c r="R1" s="1"/>
    </row>
    <row r="2" spans="1:18" ht="9.6" customHeight="1" x14ac:dyDescent="0.1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1"/>
      <c r="R2" s="1"/>
    </row>
    <row r="3" spans="1:18" ht="18.75" x14ac:dyDescent="0.2">
      <c r="A3" s="85" t="s">
        <v>14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2"/>
      <c r="R3" s="5"/>
    </row>
    <row r="4" spans="1:18" ht="2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2"/>
      <c r="R4" s="5"/>
    </row>
    <row r="5" spans="1:18" ht="17.45" customHeight="1" thickBot="1" x14ac:dyDescent="0.25">
      <c r="A5" s="23" t="s">
        <v>8</v>
      </c>
      <c r="C5" s="4"/>
      <c r="D5" s="4"/>
      <c r="E5" s="4"/>
      <c r="F5" s="5"/>
      <c r="G5" s="5"/>
      <c r="H5" s="5"/>
      <c r="I5" s="5"/>
      <c r="J5" s="5"/>
      <c r="K5" s="5"/>
      <c r="L5" s="5"/>
      <c r="M5" s="98" t="s">
        <v>17</v>
      </c>
      <c r="N5" s="98"/>
      <c r="O5" s="98"/>
      <c r="P5" s="98"/>
      <c r="Q5" s="98"/>
    </row>
    <row r="6" spans="1:18" ht="30" customHeight="1" x14ac:dyDescent="0.15">
      <c r="A6" s="86" t="s">
        <v>7</v>
      </c>
      <c r="B6" s="86" t="s">
        <v>19</v>
      </c>
      <c r="C6" s="89" t="s">
        <v>18</v>
      </c>
      <c r="D6" s="90"/>
      <c r="E6" s="91"/>
      <c r="F6" s="78" t="s">
        <v>13</v>
      </c>
      <c r="G6" s="79"/>
      <c r="H6" s="80"/>
      <c r="I6" s="78" t="s">
        <v>1</v>
      </c>
      <c r="J6" s="79"/>
      <c r="K6" s="80"/>
      <c r="L6" s="78" t="s">
        <v>2</v>
      </c>
      <c r="M6" s="79"/>
      <c r="N6" s="79"/>
      <c r="O6" s="81" t="s">
        <v>4</v>
      </c>
      <c r="P6" s="82"/>
      <c r="Q6" s="83"/>
    </row>
    <row r="7" spans="1:18" x14ac:dyDescent="0.15">
      <c r="A7" s="87"/>
      <c r="B7" s="87"/>
      <c r="C7" s="92"/>
      <c r="D7" s="93"/>
      <c r="E7" s="94"/>
      <c r="F7" s="44"/>
      <c r="G7" s="45">
        <v>7</v>
      </c>
      <c r="H7" s="46"/>
      <c r="I7" s="44"/>
      <c r="J7" s="45">
        <v>0</v>
      </c>
      <c r="K7" s="46"/>
      <c r="L7" s="44"/>
      <c r="M7" s="47">
        <v>1.2</v>
      </c>
      <c r="N7" s="47"/>
      <c r="O7" s="48"/>
      <c r="P7" s="49">
        <f>G7+J7+M7</f>
        <v>8.1999999999999993</v>
      </c>
      <c r="Q7" s="50"/>
    </row>
    <row r="8" spans="1:18" x14ac:dyDescent="0.15">
      <c r="A8" s="88"/>
      <c r="B8" s="88"/>
      <c r="C8" s="95"/>
      <c r="D8" s="96"/>
      <c r="E8" s="97"/>
      <c r="F8" s="12"/>
      <c r="G8" s="10">
        <v>1000</v>
      </c>
      <c r="H8" s="9"/>
      <c r="I8" s="12"/>
      <c r="J8" s="10">
        <v>1000</v>
      </c>
      <c r="K8" s="9"/>
      <c r="L8" s="12"/>
      <c r="M8" s="11">
        <v>1000</v>
      </c>
      <c r="N8" s="8"/>
      <c r="O8" s="15"/>
      <c r="P8" s="13">
        <v>1000</v>
      </c>
      <c r="Q8" s="16"/>
    </row>
    <row r="9" spans="1:18" ht="11.25" customHeight="1" x14ac:dyDescent="0.15">
      <c r="A9" s="22"/>
      <c r="B9" s="17" t="s">
        <v>0</v>
      </c>
      <c r="C9" s="17" t="s">
        <v>5</v>
      </c>
      <c r="D9" s="18"/>
      <c r="E9" s="19" t="s">
        <v>6</v>
      </c>
      <c r="F9" s="7"/>
      <c r="G9" s="10"/>
      <c r="H9" s="19" t="s">
        <v>0</v>
      </c>
      <c r="I9" s="7"/>
      <c r="J9" s="10"/>
      <c r="K9" s="19" t="s">
        <v>0</v>
      </c>
      <c r="L9" s="7"/>
      <c r="M9" s="11"/>
      <c r="N9" s="20" t="s">
        <v>0</v>
      </c>
      <c r="O9" s="14"/>
      <c r="P9" s="10"/>
      <c r="Q9" s="21" t="s">
        <v>0</v>
      </c>
    </row>
    <row r="10" spans="1:18" s="33" customFormat="1" ht="18.75" customHeight="1" x14ac:dyDescent="0.15">
      <c r="A10" s="24">
        <v>1</v>
      </c>
      <c r="B10" s="25">
        <v>88000</v>
      </c>
      <c r="C10" s="26"/>
      <c r="D10" s="27" t="s">
        <v>3</v>
      </c>
      <c r="E10" s="42">
        <v>93000</v>
      </c>
      <c r="F10" s="29"/>
      <c r="G10" s="30">
        <f t="shared" ref="G10:G41" si="0">ROUNDDOWN($B10*G$7/1000,)</f>
        <v>616</v>
      </c>
      <c r="H10" s="28"/>
      <c r="I10" s="31"/>
      <c r="J10" s="30">
        <f>ROUNDDOWN($B10*J$7/1000,)</f>
        <v>0</v>
      </c>
      <c r="K10" s="28"/>
      <c r="L10" s="31"/>
      <c r="M10" s="60">
        <f>ROUNDDOWN($B10*M$7/1000,1)</f>
        <v>105.6</v>
      </c>
      <c r="N10" s="60"/>
      <c r="O10" s="61"/>
      <c r="P10" s="60">
        <f>SUM(G10,J10,M10)</f>
        <v>721.6</v>
      </c>
      <c r="Q10" s="32"/>
    </row>
    <row r="11" spans="1:18" s="33" customFormat="1" ht="18.75" customHeight="1" x14ac:dyDescent="0.15">
      <c r="A11" s="51">
        <f>A10+1</f>
        <v>2</v>
      </c>
      <c r="B11" s="52">
        <v>98000</v>
      </c>
      <c r="C11" s="53">
        <f>E10</f>
        <v>93000</v>
      </c>
      <c r="D11" s="54" t="s">
        <v>3</v>
      </c>
      <c r="E11" s="53">
        <v>101000</v>
      </c>
      <c r="F11" s="55"/>
      <c r="G11" s="56">
        <f t="shared" si="0"/>
        <v>686</v>
      </c>
      <c r="H11" s="57"/>
      <c r="I11" s="58"/>
      <c r="J11" s="56">
        <f t="shared" ref="J11:J41" si="1">ROUNDDOWN($B11*J$7/1000,)</f>
        <v>0</v>
      </c>
      <c r="K11" s="57"/>
      <c r="L11" s="58"/>
      <c r="M11" s="62">
        <f t="shared" ref="M11:M41" si="2">ROUNDDOWN($B11*M$7/1000,1)</f>
        <v>117.6</v>
      </c>
      <c r="N11" s="62"/>
      <c r="O11" s="63"/>
      <c r="P11" s="62">
        <f t="shared" ref="P11:P40" si="3">SUM(G11,J11,M11)</f>
        <v>803.6</v>
      </c>
      <c r="Q11" s="59"/>
    </row>
    <row r="12" spans="1:18" s="33" customFormat="1" ht="18.75" customHeight="1" x14ac:dyDescent="0.15">
      <c r="A12" s="34">
        <f t="shared" ref="A12:A41" si="4">A11+1</f>
        <v>3</v>
      </c>
      <c r="B12" s="35">
        <v>104000</v>
      </c>
      <c r="C12" s="43">
        <f t="shared" ref="C12:C40" si="5">E11</f>
        <v>101000</v>
      </c>
      <c r="D12" s="37" t="s">
        <v>3</v>
      </c>
      <c r="E12" s="43">
        <v>107000</v>
      </c>
      <c r="F12" s="38"/>
      <c r="G12" s="36">
        <f t="shared" si="0"/>
        <v>728</v>
      </c>
      <c r="H12" s="39"/>
      <c r="I12" s="40"/>
      <c r="J12" s="36">
        <f t="shared" si="1"/>
        <v>0</v>
      </c>
      <c r="K12" s="39"/>
      <c r="L12" s="40"/>
      <c r="M12" s="64">
        <f t="shared" si="2"/>
        <v>124.8</v>
      </c>
      <c r="N12" s="64"/>
      <c r="O12" s="65"/>
      <c r="P12" s="64">
        <f t="shared" si="3"/>
        <v>852.8</v>
      </c>
      <c r="Q12" s="41"/>
    </row>
    <row r="13" spans="1:18" s="33" customFormat="1" ht="18.75" customHeight="1" x14ac:dyDescent="0.15">
      <c r="A13" s="51">
        <f t="shared" si="4"/>
        <v>4</v>
      </c>
      <c r="B13" s="52">
        <v>110000</v>
      </c>
      <c r="C13" s="53">
        <f t="shared" si="5"/>
        <v>107000</v>
      </c>
      <c r="D13" s="54" t="s">
        <v>3</v>
      </c>
      <c r="E13" s="53">
        <v>114000</v>
      </c>
      <c r="F13" s="55"/>
      <c r="G13" s="56">
        <f t="shared" si="0"/>
        <v>770</v>
      </c>
      <c r="H13" s="57"/>
      <c r="I13" s="58"/>
      <c r="J13" s="56">
        <f t="shared" si="1"/>
        <v>0</v>
      </c>
      <c r="K13" s="57"/>
      <c r="L13" s="58"/>
      <c r="M13" s="62">
        <f t="shared" si="2"/>
        <v>132</v>
      </c>
      <c r="N13" s="62"/>
      <c r="O13" s="63"/>
      <c r="P13" s="62">
        <f t="shared" si="3"/>
        <v>902</v>
      </c>
      <c r="Q13" s="59"/>
    </row>
    <row r="14" spans="1:18" s="33" customFormat="1" ht="18.75" customHeight="1" x14ac:dyDescent="0.15">
      <c r="A14" s="34">
        <f t="shared" si="4"/>
        <v>5</v>
      </c>
      <c r="B14" s="35">
        <v>118000</v>
      </c>
      <c r="C14" s="43">
        <f t="shared" si="5"/>
        <v>114000</v>
      </c>
      <c r="D14" s="37" t="s">
        <v>3</v>
      </c>
      <c r="E14" s="43">
        <v>122000</v>
      </c>
      <c r="F14" s="38"/>
      <c r="G14" s="36">
        <f t="shared" si="0"/>
        <v>826</v>
      </c>
      <c r="H14" s="39"/>
      <c r="I14" s="40"/>
      <c r="J14" s="36">
        <f t="shared" si="1"/>
        <v>0</v>
      </c>
      <c r="K14" s="39"/>
      <c r="L14" s="40"/>
      <c r="M14" s="64">
        <f t="shared" si="2"/>
        <v>141.6</v>
      </c>
      <c r="N14" s="64"/>
      <c r="O14" s="65"/>
      <c r="P14" s="64">
        <f t="shared" si="3"/>
        <v>967.6</v>
      </c>
      <c r="Q14" s="41"/>
    </row>
    <row r="15" spans="1:18" s="33" customFormat="1" ht="18.75" customHeight="1" x14ac:dyDescent="0.15">
      <c r="A15" s="51">
        <f t="shared" si="4"/>
        <v>6</v>
      </c>
      <c r="B15" s="52">
        <v>126000</v>
      </c>
      <c r="C15" s="53">
        <f t="shared" si="5"/>
        <v>122000</v>
      </c>
      <c r="D15" s="54" t="s">
        <v>3</v>
      </c>
      <c r="E15" s="53">
        <v>130000</v>
      </c>
      <c r="F15" s="55"/>
      <c r="G15" s="56">
        <f t="shared" si="0"/>
        <v>882</v>
      </c>
      <c r="H15" s="57"/>
      <c r="I15" s="58"/>
      <c r="J15" s="56">
        <f t="shared" si="1"/>
        <v>0</v>
      </c>
      <c r="K15" s="57"/>
      <c r="L15" s="58"/>
      <c r="M15" s="62">
        <f t="shared" si="2"/>
        <v>151.19999999999999</v>
      </c>
      <c r="N15" s="62"/>
      <c r="O15" s="63"/>
      <c r="P15" s="62">
        <f t="shared" si="3"/>
        <v>1033.2</v>
      </c>
      <c r="Q15" s="59"/>
    </row>
    <row r="16" spans="1:18" s="33" customFormat="1" ht="18.75" customHeight="1" x14ac:dyDescent="0.15">
      <c r="A16" s="34">
        <f t="shared" si="4"/>
        <v>7</v>
      </c>
      <c r="B16" s="35">
        <v>134000</v>
      </c>
      <c r="C16" s="43">
        <f t="shared" si="5"/>
        <v>130000</v>
      </c>
      <c r="D16" s="37" t="s">
        <v>3</v>
      </c>
      <c r="E16" s="43">
        <v>138000</v>
      </c>
      <c r="F16" s="38"/>
      <c r="G16" s="36">
        <f t="shared" si="0"/>
        <v>938</v>
      </c>
      <c r="H16" s="39"/>
      <c r="I16" s="40"/>
      <c r="J16" s="36">
        <f t="shared" si="1"/>
        <v>0</v>
      </c>
      <c r="K16" s="39"/>
      <c r="L16" s="40"/>
      <c r="M16" s="64">
        <f t="shared" si="2"/>
        <v>160.80000000000001</v>
      </c>
      <c r="N16" s="64"/>
      <c r="O16" s="65"/>
      <c r="P16" s="64">
        <f t="shared" si="3"/>
        <v>1098.8</v>
      </c>
      <c r="Q16" s="41"/>
    </row>
    <row r="17" spans="1:17" s="33" customFormat="1" ht="18.75" customHeight="1" x14ac:dyDescent="0.15">
      <c r="A17" s="51">
        <f t="shared" si="4"/>
        <v>8</v>
      </c>
      <c r="B17" s="52">
        <v>142000</v>
      </c>
      <c r="C17" s="53">
        <f t="shared" si="5"/>
        <v>138000</v>
      </c>
      <c r="D17" s="54" t="s">
        <v>3</v>
      </c>
      <c r="E17" s="53">
        <v>146000</v>
      </c>
      <c r="F17" s="55"/>
      <c r="G17" s="56">
        <f t="shared" si="0"/>
        <v>994</v>
      </c>
      <c r="H17" s="57"/>
      <c r="I17" s="58"/>
      <c r="J17" s="56">
        <f t="shared" si="1"/>
        <v>0</v>
      </c>
      <c r="K17" s="57"/>
      <c r="L17" s="58"/>
      <c r="M17" s="62">
        <f t="shared" si="2"/>
        <v>170.4</v>
      </c>
      <c r="N17" s="62"/>
      <c r="O17" s="63"/>
      <c r="P17" s="62">
        <f t="shared" si="3"/>
        <v>1164.4000000000001</v>
      </c>
      <c r="Q17" s="59"/>
    </row>
    <row r="18" spans="1:17" s="33" customFormat="1" ht="18.75" customHeight="1" x14ac:dyDescent="0.15">
      <c r="A18" s="34">
        <f t="shared" si="4"/>
        <v>9</v>
      </c>
      <c r="B18" s="35">
        <v>150000</v>
      </c>
      <c r="C18" s="43">
        <f t="shared" si="5"/>
        <v>146000</v>
      </c>
      <c r="D18" s="37" t="s">
        <v>3</v>
      </c>
      <c r="E18" s="43">
        <v>155000</v>
      </c>
      <c r="F18" s="38"/>
      <c r="G18" s="36">
        <f t="shared" si="0"/>
        <v>1050</v>
      </c>
      <c r="H18" s="39"/>
      <c r="I18" s="40"/>
      <c r="J18" s="36">
        <f t="shared" si="1"/>
        <v>0</v>
      </c>
      <c r="K18" s="39"/>
      <c r="L18" s="40"/>
      <c r="M18" s="64">
        <f t="shared" si="2"/>
        <v>180</v>
      </c>
      <c r="N18" s="64"/>
      <c r="O18" s="65"/>
      <c r="P18" s="64">
        <f t="shared" si="3"/>
        <v>1230</v>
      </c>
      <c r="Q18" s="41"/>
    </row>
    <row r="19" spans="1:17" s="33" customFormat="1" ht="18.75" customHeight="1" x14ac:dyDescent="0.15">
      <c r="A19" s="51">
        <f t="shared" si="4"/>
        <v>10</v>
      </c>
      <c r="B19" s="52">
        <v>160000</v>
      </c>
      <c r="C19" s="53">
        <f t="shared" si="5"/>
        <v>155000</v>
      </c>
      <c r="D19" s="54" t="s">
        <v>3</v>
      </c>
      <c r="E19" s="53">
        <v>165000</v>
      </c>
      <c r="F19" s="55"/>
      <c r="G19" s="56">
        <f t="shared" si="0"/>
        <v>1120</v>
      </c>
      <c r="H19" s="57"/>
      <c r="I19" s="58"/>
      <c r="J19" s="56">
        <f t="shared" si="1"/>
        <v>0</v>
      </c>
      <c r="K19" s="57"/>
      <c r="L19" s="58"/>
      <c r="M19" s="62">
        <f t="shared" si="2"/>
        <v>192</v>
      </c>
      <c r="N19" s="62"/>
      <c r="O19" s="63"/>
      <c r="P19" s="62">
        <f t="shared" si="3"/>
        <v>1312</v>
      </c>
      <c r="Q19" s="59"/>
    </row>
    <row r="20" spans="1:17" s="33" customFormat="1" ht="18.75" customHeight="1" x14ac:dyDescent="0.15">
      <c r="A20" s="34">
        <f t="shared" si="4"/>
        <v>11</v>
      </c>
      <c r="B20" s="35">
        <v>170000</v>
      </c>
      <c r="C20" s="43">
        <f t="shared" si="5"/>
        <v>165000</v>
      </c>
      <c r="D20" s="37" t="s">
        <v>3</v>
      </c>
      <c r="E20" s="43">
        <v>175000</v>
      </c>
      <c r="F20" s="38"/>
      <c r="G20" s="36">
        <f t="shared" si="0"/>
        <v>1190</v>
      </c>
      <c r="H20" s="39"/>
      <c r="I20" s="40"/>
      <c r="J20" s="36">
        <f t="shared" si="1"/>
        <v>0</v>
      </c>
      <c r="K20" s="39"/>
      <c r="L20" s="40"/>
      <c r="M20" s="64">
        <f t="shared" si="2"/>
        <v>204</v>
      </c>
      <c r="N20" s="64"/>
      <c r="O20" s="65"/>
      <c r="P20" s="64">
        <f t="shared" si="3"/>
        <v>1394</v>
      </c>
      <c r="Q20" s="41"/>
    </row>
    <row r="21" spans="1:17" s="33" customFormat="1" ht="18.75" customHeight="1" x14ac:dyDescent="0.15">
      <c r="A21" s="51">
        <f t="shared" si="4"/>
        <v>12</v>
      </c>
      <c r="B21" s="52">
        <v>180000</v>
      </c>
      <c r="C21" s="53">
        <f t="shared" si="5"/>
        <v>175000</v>
      </c>
      <c r="D21" s="54" t="s">
        <v>3</v>
      </c>
      <c r="E21" s="53">
        <v>185000</v>
      </c>
      <c r="F21" s="55"/>
      <c r="G21" s="56">
        <f t="shared" si="0"/>
        <v>1260</v>
      </c>
      <c r="H21" s="57"/>
      <c r="I21" s="58"/>
      <c r="J21" s="56">
        <f t="shared" si="1"/>
        <v>0</v>
      </c>
      <c r="K21" s="57"/>
      <c r="L21" s="58"/>
      <c r="M21" s="62">
        <f t="shared" si="2"/>
        <v>216</v>
      </c>
      <c r="N21" s="62"/>
      <c r="O21" s="63"/>
      <c r="P21" s="62">
        <f t="shared" si="3"/>
        <v>1476</v>
      </c>
      <c r="Q21" s="59"/>
    </row>
    <row r="22" spans="1:17" s="33" customFormat="1" ht="18.75" customHeight="1" x14ac:dyDescent="0.15">
      <c r="A22" s="34">
        <f t="shared" si="4"/>
        <v>13</v>
      </c>
      <c r="B22" s="35">
        <v>190000</v>
      </c>
      <c r="C22" s="43">
        <f t="shared" si="5"/>
        <v>185000</v>
      </c>
      <c r="D22" s="37" t="s">
        <v>3</v>
      </c>
      <c r="E22" s="43">
        <v>195000</v>
      </c>
      <c r="F22" s="38"/>
      <c r="G22" s="36">
        <f t="shared" si="0"/>
        <v>1330</v>
      </c>
      <c r="H22" s="39"/>
      <c r="I22" s="40"/>
      <c r="J22" s="36">
        <f t="shared" si="1"/>
        <v>0</v>
      </c>
      <c r="K22" s="39"/>
      <c r="L22" s="40"/>
      <c r="M22" s="64">
        <f t="shared" si="2"/>
        <v>228</v>
      </c>
      <c r="N22" s="64"/>
      <c r="O22" s="65"/>
      <c r="P22" s="64">
        <f t="shared" si="3"/>
        <v>1558</v>
      </c>
      <c r="Q22" s="41"/>
    </row>
    <row r="23" spans="1:17" s="33" customFormat="1" ht="18.75" customHeight="1" x14ac:dyDescent="0.15">
      <c r="A23" s="51">
        <f t="shared" si="4"/>
        <v>14</v>
      </c>
      <c r="B23" s="52">
        <v>200000</v>
      </c>
      <c r="C23" s="53">
        <f t="shared" si="5"/>
        <v>195000</v>
      </c>
      <c r="D23" s="54" t="s">
        <v>3</v>
      </c>
      <c r="E23" s="53">
        <v>210000</v>
      </c>
      <c r="F23" s="55"/>
      <c r="G23" s="56">
        <f t="shared" si="0"/>
        <v>1400</v>
      </c>
      <c r="H23" s="57"/>
      <c r="I23" s="58"/>
      <c r="J23" s="56">
        <f t="shared" si="1"/>
        <v>0</v>
      </c>
      <c r="K23" s="57"/>
      <c r="L23" s="58"/>
      <c r="M23" s="62">
        <f t="shared" si="2"/>
        <v>240</v>
      </c>
      <c r="N23" s="62"/>
      <c r="O23" s="63"/>
      <c r="P23" s="62">
        <f t="shared" si="3"/>
        <v>1640</v>
      </c>
      <c r="Q23" s="59"/>
    </row>
    <row r="24" spans="1:17" s="33" customFormat="1" ht="18.75" customHeight="1" x14ac:dyDescent="0.15">
      <c r="A24" s="34">
        <f t="shared" si="4"/>
        <v>15</v>
      </c>
      <c r="B24" s="35">
        <v>220000</v>
      </c>
      <c r="C24" s="43">
        <f t="shared" si="5"/>
        <v>210000</v>
      </c>
      <c r="D24" s="37" t="s">
        <v>3</v>
      </c>
      <c r="E24" s="43">
        <v>230000</v>
      </c>
      <c r="F24" s="38"/>
      <c r="G24" s="36">
        <f t="shared" si="0"/>
        <v>1540</v>
      </c>
      <c r="H24" s="39"/>
      <c r="I24" s="40"/>
      <c r="J24" s="36">
        <f t="shared" si="1"/>
        <v>0</v>
      </c>
      <c r="K24" s="39"/>
      <c r="L24" s="40"/>
      <c r="M24" s="64">
        <f t="shared" si="2"/>
        <v>264</v>
      </c>
      <c r="N24" s="64"/>
      <c r="O24" s="65"/>
      <c r="P24" s="64">
        <f t="shared" si="3"/>
        <v>1804</v>
      </c>
      <c r="Q24" s="41"/>
    </row>
    <row r="25" spans="1:17" s="33" customFormat="1" ht="18.75" customHeight="1" x14ac:dyDescent="0.15">
      <c r="A25" s="51">
        <f t="shared" si="4"/>
        <v>16</v>
      </c>
      <c r="B25" s="52">
        <v>240000</v>
      </c>
      <c r="C25" s="53">
        <f t="shared" si="5"/>
        <v>230000</v>
      </c>
      <c r="D25" s="54" t="s">
        <v>3</v>
      </c>
      <c r="E25" s="53">
        <v>250000</v>
      </c>
      <c r="F25" s="55"/>
      <c r="G25" s="56">
        <f t="shared" si="0"/>
        <v>1680</v>
      </c>
      <c r="H25" s="57"/>
      <c r="I25" s="58"/>
      <c r="J25" s="56">
        <f t="shared" si="1"/>
        <v>0</v>
      </c>
      <c r="K25" s="57"/>
      <c r="L25" s="58"/>
      <c r="M25" s="62">
        <f t="shared" si="2"/>
        <v>288</v>
      </c>
      <c r="N25" s="62"/>
      <c r="O25" s="63"/>
      <c r="P25" s="62">
        <f t="shared" si="3"/>
        <v>1968</v>
      </c>
      <c r="Q25" s="59"/>
    </row>
    <row r="26" spans="1:17" s="33" customFormat="1" ht="18.75" customHeight="1" x14ac:dyDescent="0.15">
      <c r="A26" s="34">
        <f t="shared" si="4"/>
        <v>17</v>
      </c>
      <c r="B26" s="35">
        <v>260000</v>
      </c>
      <c r="C26" s="43">
        <f t="shared" si="5"/>
        <v>250000</v>
      </c>
      <c r="D26" s="37" t="s">
        <v>3</v>
      </c>
      <c r="E26" s="43">
        <v>270000</v>
      </c>
      <c r="F26" s="38"/>
      <c r="G26" s="36">
        <f t="shared" si="0"/>
        <v>1820</v>
      </c>
      <c r="H26" s="39"/>
      <c r="I26" s="40"/>
      <c r="J26" s="36">
        <f t="shared" si="1"/>
        <v>0</v>
      </c>
      <c r="K26" s="39"/>
      <c r="L26" s="40"/>
      <c r="M26" s="64">
        <f t="shared" si="2"/>
        <v>312</v>
      </c>
      <c r="N26" s="64"/>
      <c r="O26" s="65"/>
      <c r="P26" s="64">
        <f t="shared" si="3"/>
        <v>2132</v>
      </c>
      <c r="Q26" s="41"/>
    </row>
    <row r="27" spans="1:17" s="33" customFormat="1" ht="18.75" customHeight="1" x14ac:dyDescent="0.15">
      <c r="A27" s="51">
        <f t="shared" si="4"/>
        <v>18</v>
      </c>
      <c r="B27" s="52">
        <v>280000</v>
      </c>
      <c r="C27" s="53">
        <f t="shared" si="5"/>
        <v>270000</v>
      </c>
      <c r="D27" s="54" t="s">
        <v>3</v>
      </c>
      <c r="E27" s="53">
        <v>290000</v>
      </c>
      <c r="F27" s="55"/>
      <c r="G27" s="56">
        <f t="shared" si="0"/>
        <v>1960</v>
      </c>
      <c r="H27" s="57"/>
      <c r="I27" s="58"/>
      <c r="J27" s="56">
        <f t="shared" si="1"/>
        <v>0</v>
      </c>
      <c r="K27" s="57"/>
      <c r="L27" s="58"/>
      <c r="M27" s="62">
        <f t="shared" si="2"/>
        <v>336</v>
      </c>
      <c r="N27" s="62"/>
      <c r="O27" s="63"/>
      <c r="P27" s="62">
        <f t="shared" si="3"/>
        <v>2296</v>
      </c>
      <c r="Q27" s="59"/>
    </row>
    <row r="28" spans="1:17" s="33" customFormat="1" ht="18.75" customHeight="1" x14ac:dyDescent="0.15">
      <c r="A28" s="34">
        <f t="shared" si="4"/>
        <v>19</v>
      </c>
      <c r="B28" s="35">
        <v>300000</v>
      </c>
      <c r="C28" s="43">
        <f t="shared" si="5"/>
        <v>290000</v>
      </c>
      <c r="D28" s="37" t="s">
        <v>3</v>
      </c>
      <c r="E28" s="43">
        <v>310000</v>
      </c>
      <c r="F28" s="38"/>
      <c r="G28" s="36">
        <f t="shared" si="0"/>
        <v>2100</v>
      </c>
      <c r="H28" s="39"/>
      <c r="I28" s="40"/>
      <c r="J28" s="36">
        <f t="shared" si="1"/>
        <v>0</v>
      </c>
      <c r="K28" s="39"/>
      <c r="L28" s="40"/>
      <c r="M28" s="64">
        <f t="shared" si="2"/>
        <v>360</v>
      </c>
      <c r="N28" s="64"/>
      <c r="O28" s="65"/>
      <c r="P28" s="64">
        <f t="shared" si="3"/>
        <v>2460</v>
      </c>
      <c r="Q28" s="41"/>
    </row>
    <row r="29" spans="1:17" s="33" customFormat="1" ht="18.75" customHeight="1" x14ac:dyDescent="0.15">
      <c r="A29" s="51">
        <f t="shared" si="4"/>
        <v>20</v>
      </c>
      <c r="B29" s="52">
        <v>320000</v>
      </c>
      <c r="C29" s="53">
        <f t="shared" si="5"/>
        <v>310000</v>
      </c>
      <c r="D29" s="54" t="s">
        <v>3</v>
      </c>
      <c r="E29" s="53">
        <v>330000</v>
      </c>
      <c r="F29" s="55"/>
      <c r="G29" s="56">
        <f t="shared" si="0"/>
        <v>2240</v>
      </c>
      <c r="H29" s="57"/>
      <c r="I29" s="58"/>
      <c r="J29" s="56">
        <f t="shared" si="1"/>
        <v>0</v>
      </c>
      <c r="K29" s="57"/>
      <c r="L29" s="58"/>
      <c r="M29" s="62">
        <f t="shared" si="2"/>
        <v>384</v>
      </c>
      <c r="N29" s="62"/>
      <c r="O29" s="63"/>
      <c r="P29" s="62">
        <f t="shared" si="3"/>
        <v>2624</v>
      </c>
      <c r="Q29" s="59"/>
    </row>
    <row r="30" spans="1:17" s="33" customFormat="1" ht="18.75" customHeight="1" x14ac:dyDescent="0.15">
      <c r="A30" s="34">
        <f t="shared" si="4"/>
        <v>21</v>
      </c>
      <c r="B30" s="35">
        <v>340000</v>
      </c>
      <c r="C30" s="43">
        <f t="shared" si="5"/>
        <v>330000</v>
      </c>
      <c r="D30" s="37" t="s">
        <v>3</v>
      </c>
      <c r="E30" s="43">
        <v>350000</v>
      </c>
      <c r="F30" s="38"/>
      <c r="G30" s="36">
        <f t="shared" si="0"/>
        <v>2380</v>
      </c>
      <c r="H30" s="39"/>
      <c r="I30" s="40"/>
      <c r="J30" s="36">
        <f t="shared" si="1"/>
        <v>0</v>
      </c>
      <c r="K30" s="39"/>
      <c r="L30" s="40"/>
      <c r="M30" s="64">
        <f t="shared" si="2"/>
        <v>408</v>
      </c>
      <c r="N30" s="64"/>
      <c r="O30" s="65"/>
      <c r="P30" s="64">
        <f t="shared" si="3"/>
        <v>2788</v>
      </c>
      <c r="Q30" s="41"/>
    </row>
    <row r="31" spans="1:17" s="33" customFormat="1" ht="18.75" customHeight="1" x14ac:dyDescent="0.15">
      <c r="A31" s="51">
        <f t="shared" si="4"/>
        <v>22</v>
      </c>
      <c r="B31" s="52">
        <v>360000</v>
      </c>
      <c r="C31" s="53">
        <f t="shared" si="5"/>
        <v>350000</v>
      </c>
      <c r="D31" s="54" t="s">
        <v>3</v>
      </c>
      <c r="E31" s="53">
        <v>370000</v>
      </c>
      <c r="F31" s="55"/>
      <c r="G31" s="56">
        <f t="shared" si="0"/>
        <v>2520</v>
      </c>
      <c r="H31" s="57"/>
      <c r="I31" s="58"/>
      <c r="J31" s="56">
        <f t="shared" si="1"/>
        <v>0</v>
      </c>
      <c r="K31" s="57"/>
      <c r="L31" s="58"/>
      <c r="M31" s="62">
        <f t="shared" si="2"/>
        <v>432</v>
      </c>
      <c r="N31" s="62"/>
      <c r="O31" s="63"/>
      <c r="P31" s="62">
        <f t="shared" si="3"/>
        <v>2952</v>
      </c>
      <c r="Q31" s="59"/>
    </row>
    <row r="32" spans="1:17" s="33" customFormat="1" ht="18.75" customHeight="1" x14ac:dyDescent="0.15">
      <c r="A32" s="34">
        <f t="shared" si="4"/>
        <v>23</v>
      </c>
      <c r="B32" s="35">
        <v>380000</v>
      </c>
      <c r="C32" s="43">
        <f t="shared" si="5"/>
        <v>370000</v>
      </c>
      <c r="D32" s="37" t="s">
        <v>3</v>
      </c>
      <c r="E32" s="43">
        <v>395000</v>
      </c>
      <c r="F32" s="38"/>
      <c r="G32" s="36">
        <f t="shared" si="0"/>
        <v>2660</v>
      </c>
      <c r="H32" s="39"/>
      <c r="I32" s="40"/>
      <c r="J32" s="36">
        <f t="shared" si="1"/>
        <v>0</v>
      </c>
      <c r="K32" s="39"/>
      <c r="L32" s="40"/>
      <c r="M32" s="64">
        <f t="shared" si="2"/>
        <v>456</v>
      </c>
      <c r="N32" s="64"/>
      <c r="O32" s="65"/>
      <c r="P32" s="64">
        <f t="shared" si="3"/>
        <v>3116</v>
      </c>
      <c r="Q32" s="41"/>
    </row>
    <row r="33" spans="1:17" s="33" customFormat="1" ht="18.75" customHeight="1" x14ac:dyDescent="0.15">
      <c r="A33" s="51">
        <f t="shared" si="4"/>
        <v>24</v>
      </c>
      <c r="B33" s="52">
        <v>410000</v>
      </c>
      <c r="C33" s="53">
        <f t="shared" si="5"/>
        <v>395000</v>
      </c>
      <c r="D33" s="54" t="s">
        <v>3</v>
      </c>
      <c r="E33" s="53">
        <v>425000</v>
      </c>
      <c r="F33" s="55"/>
      <c r="G33" s="56">
        <f t="shared" si="0"/>
        <v>2870</v>
      </c>
      <c r="H33" s="57"/>
      <c r="I33" s="58"/>
      <c r="J33" s="56">
        <f t="shared" si="1"/>
        <v>0</v>
      </c>
      <c r="K33" s="57"/>
      <c r="L33" s="58"/>
      <c r="M33" s="62">
        <f t="shared" si="2"/>
        <v>492</v>
      </c>
      <c r="N33" s="62"/>
      <c r="O33" s="63"/>
      <c r="P33" s="62">
        <f t="shared" si="3"/>
        <v>3362</v>
      </c>
      <c r="Q33" s="59"/>
    </row>
    <row r="34" spans="1:17" s="33" customFormat="1" ht="18.75" customHeight="1" x14ac:dyDescent="0.15">
      <c r="A34" s="34">
        <f t="shared" si="4"/>
        <v>25</v>
      </c>
      <c r="B34" s="35">
        <v>440000</v>
      </c>
      <c r="C34" s="43">
        <f t="shared" si="5"/>
        <v>425000</v>
      </c>
      <c r="D34" s="37" t="s">
        <v>3</v>
      </c>
      <c r="E34" s="43">
        <v>455000</v>
      </c>
      <c r="F34" s="38"/>
      <c r="G34" s="36">
        <f t="shared" si="0"/>
        <v>3080</v>
      </c>
      <c r="H34" s="39"/>
      <c r="I34" s="40"/>
      <c r="J34" s="36">
        <f t="shared" si="1"/>
        <v>0</v>
      </c>
      <c r="K34" s="39"/>
      <c r="L34" s="40"/>
      <c r="M34" s="64">
        <f t="shared" si="2"/>
        <v>528</v>
      </c>
      <c r="N34" s="64"/>
      <c r="O34" s="65"/>
      <c r="P34" s="64">
        <f t="shared" si="3"/>
        <v>3608</v>
      </c>
      <c r="Q34" s="41"/>
    </row>
    <row r="35" spans="1:17" s="33" customFormat="1" ht="18.75" customHeight="1" x14ac:dyDescent="0.15">
      <c r="A35" s="51">
        <f t="shared" si="4"/>
        <v>26</v>
      </c>
      <c r="B35" s="52">
        <v>470000</v>
      </c>
      <c r="C35" s="53">
        <f t="shared" si="5"/>
        <v>455000</v>
      </c>
      <c r="D35" s="54" t="s">
        <v>3</v>
      </c>
      <c r="E35" s="53">
        <v>485000</v>
      </c>
      <c r="F35" s="55"/>
      <c r="G35" s="56">
        <f t="shared" si="0"/>
        <v>3290</v>
      </c>
      <c r="H35" s="57"/>
      <c r="I35" s="58"/>
      <c r="J35" s="56">
        <f t="shared" si="1"/>
        <v>0</v>
      </c>
      <c r="K35" s="57"/>
      <c r="L35" s="58"/>
      <c r="M35" s="62">
        <f t="shared" si="2"/>
        <v>564</v>
      </c>
      <c r="N35" s="62"/>
      <c r="O35" s="63"/>
      <c r="P35" s="62">
        <f t="shared" si="3"/>
        <v>3854</v>
      </c>
      <c r="Q35" s="59"/>
    </row>
    <row r="36" spans="1:17" s="33" customFormat="1" ht="18.75" customHeight="1" x14ac:dyDescent="0.15">
      <c r="A36" s="34">
        <f t="shared" si="4"/>
        <v>27</v>
      </c>
      <c r="B36" s="35">
        <v>500000</v>
      </c>
      <c r="C36" s="43">
        <f t="shared" si="5"/>
        <v>485000</v>
      </c>
      <c r="D36" s="37" t="s">
        <v>3</v>
      </c>
      <c r="E36" s="43">
        <v>515000</v>
      </c>
      <c r="F36" s="38"/>
      <c r="G36" s="36">
        <f t="shared" si="0"/>
        <v>3500</v>
      </c>
      <c r="H36" s="39"/>
      <c r="I36" s="40"/>
      <c r="J36" s="36">
        <f t="shared" si="1"/>
        <v>0</v>
      </c>
      <c r="K36" s="39"/>
      <c r="L36" s="40"/>
      <c r="M36" s="64">
        <f t="shared" si="2"/>
        <v>600</v>
      </c>
      <c r="N36" s="64"/>
      <c r="O36" s="65"/>
      <c r="P36" s="64">
        <f t="shared" si="3"/>
        <v>4100</v>
      </c>
      <c r="Q36" s="41"/>
    </row>
    <row r="37" spans="1:17" s="33" customFormat="1" ht="18.75" customHeight="1" x14ac:dyDescent="0.15">
      <c r="A37" s="51">
        <f t="shared" si="4"/>
        <v>28</v>
      </c>
      <c r="B37" s="52">
        <v>530000</v>
      </c>
      <c r="C37" s="53">
        <f t="shared" si="5"/>
        <v>515000</v>
      </c>
      <c r="D37" s="54" t="s">
        <v>3</v>
      </c>
      <c r="E37" s="53">
        <v>545000</v>
      </c>
      <c r="F37" s="55"/>
      <c r="G37" s="56">
        <f t="shared" si="0"/>
        <v>3710</v>
      </c>
      <c r="H37" s="57"/>
      <c r="I37" s="58"/>
      <c r="J37" s="56">
        <f t="shared" si="1"/>
        <v>0</v>
      </c>
      <c r="K37" s="57"/>
      <c r="L37" s="58"/>
      <c r="M37" s="62">
        <f t="shared" si="2"/>
        <v>636</v>
      </c>
      <c r="N37" s="62"/>
      <c r="O37" s="63"/>
      <c r="P37" s="62">
        <f t="shared" si="3"/>
        <v>4346</v>
      </c>
      <c r="Q37" s="59"/>
    </row>
    <row r="38" spans="1:17" s="33" customFormat="1" ht="18.75" customHeight="1" x14ac:dyDescent="0.15">
      <c r="A38" s="34">
        <f t="shared" si="4"/>
        <v>29</v>
      </c>
      <c r="B38" s="35">
        <v>560000</v>
      </c>
      <c r="C38" s="43">
        <f t="shared" si="5"/>
        <v>545000</v>
      </c>
      <c r="D38" s="37" t="s">
        <v>3</v>
      </c>
      <c r="E38" s="43">
        <v>575000</v>
      </c>
      <c r="F38" s="38"/>
      <c r="G38" s="36">
        <f t="shared" si="0"/>
        <v>3920</v>
      </c>
      <c r="H38" s="39"/>
      <c r="I38" s="40"/>
      <c r="J38" s="36">
        <f t="shared" si="1"/>
        <v>0</v>
      </c>
      <c r="K38" s="39"/>
      <c r="L38" s="40"/>
      <c r="M38" s="64">
        <f t="shared" si="2"/>
        <v>672</v>
      </c>
      <c r="N38" s="64"/>
      <c r="O38" s="65"/>
      <c r="P38" s="64">
        <f t="shared" si="3"/>
        <v>4592</v>
      </c>
      <c r="Q38" s="41"/>
    </row>
    <row r="39" spans="1:17" s="33" customFormat="1" ht="18.75" customHeight="1" x14ac:dyDescent="0.15">
      <c r="A39" s="51">
        <f t="shared" si="4"/>
        <v>30</v>
      </c>
      <c r="B39" s="52">
        <v>590000</v>
      </c>
      <c r="C39" s="53">
        <f t="shared" si="5"/>
        <v>575000</v>
      </c>
      <c r="D39" s="54" t="s">
        <v>3</v>
      </c>
      <c r="E39" s="53">
        <v>605000</v>
      </c>
      <c r="F39" s="55"/>
      <c r="G39" s="56">
        <f t="shared" si="0"/>
        <v>4130</v>
      </c>
      <c r="H39" s="57"/>
      <c r="I39" s="58"/>
      <c r="J39" s="56">
        <f t="shared" si="1"/>
        <v>0</v>
      </c>
      <c r="K39" s="57"/>
      <c r="L39" s="58"/>
      <c r="M39" s="62">
        <f t="shared" si="2"/>
        <v>708</v>
      </c>
      <c r="N39" s="62"/>
      <c r="O39" s="63"/>
      <c r="P39" s="62">
        <f t="shared" si="3"/>
        <v>4838</v>
      </c>
      <c r="Q39" s="59"/>
    </row>
    <row r="40" spans="1:17" s="33" customFormat="1" ht="18.75" customHeight="1" x14ac:dyDescent="0.15">
      <c r="A40" s="34">
        <f t="shared" si="4"/>
        <v>31</v>
      </c>
      <c r="B40" s="35">
        <v>620000</v>
      </c>
      <c r="C40" s="43">
        <f t="shared" si="5"/>
        <v>605000</v>
      </c>
      <c r="D40" s="37" t="s">
        <v>3</v>
      </c>
      <c r="E40" s="43">
        <v>635000</v>
      </c>
      <c r="F40" s="38"/>
      <c r="G40" s="36">
        <f t="shared" si="0"/>
        <v>4340</v>
      </c>
      <c r="H40" s="39"/>
      <c r="I40" s="40"/>
      <c r="J40" s="36">
        <f t="shared" si="1"/>
        <v>0</v>
      </c>
      <c r="K40" s="39"/>
      <c r="L40" s="40"/>
      <c r="M40" s="64">
        <f t="shared" si="2"/>
        <v>744</v>
      </c>
      <c r="N40" s="64"/>
      <c r="O40" s="65"/>
      <c r="P40" s="64">
        <f t="shared" si="3"/>
        <v>5084</v>
      </c>
      <c r="Q40" s="41"/>
    </row>
    <row r="41" spans="1:17" s="33" customFormat="1" ht="18.75" customHeight="1" thickBot="1" x14ac:dyDescent="0.2">
      <c r="A41" s="66">
        <f t="shared" si="4"/>
        <v>32</v>
      </c>
      <c r="B41" s="67">
        <v>650000</v>
      </c>
      <c r="C41" s="68">
        <f t="shared" ref="C41" si="6">E40</f>
        <v>635000</v>
      </c>
      <c r="D41" s="69" t="s">
        <v>3</v>
      </c>
      <c r="E41" s="68"/>
      <c r="F41" s="70"/>
      <c r="G41" s="71">
        <f t="shared" si="0"/>
        <v>4550</v>
      </c>
      <c r="H41" s="72"/>
      <c r="I41" s="73"/>
      <c r="J41" s="71">
        <f t="shared" si="1"/>
        <v>0</v>
      </c>
      <c r="K41" s="72"/>
      <c r="L41" s="73"/>
      <c r="M41" s="74">
        <f t="shared" si="2"/>
        <v>780</v>
      </c>
      <c r="N41" s="74"/>
      <c r="O41" s="75"/>
      <c r="P41" s="76">
        <f t="shared" ref="P41" si="7">SUM(G41,J41,M41)</f>
        <v>5330</v>
      </c>
      <c r="Q41" s="77"/>
    </row>
    <row r="43" spans="1:17" x14ac:dyDescent="0.15">
      <c r="A43" t="s">
        <v>11</v>
      </c>
    </row>
    <row r="44" spans="1:17" x14ac:dyDescent="0.15">
      <c r="A44" s="3" t="s">
        <v>9</v>
      </c>
    </row>
    <row r="45" spans="1:17" x14ac:dyDescent="0.15">
      <c r="A45" s="3" t="s">
        <v>16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7" x14ac:dyDescent="0.15">
      <c r="A46" s="3" t="s">
        <v>10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7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7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2:15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2:15" x14ac:dyDescent="0.15">
      <c r="B50" s="3"/>
      <c r="C50" s="3"/>
      <c r="D50" s="3"/>
      <c r="E50" s="3"/>
    </row>
    <row r="51" spans="2:15" x14ac:dyDescent="0.15">
      <c r="B51" s="3"/>
      <c r="C51" s="3"/>
      <c r="D51" s="3"/>
      <c r="E51" s="3"/>
    </row>
  </sheetData>
  <mergeCells count="10">
    <mergeCell ref="F6:H6"/>
    <mergeCell ref="I6:K6"/>
    <mergeCell ref="L6:N6"/>
    <mergeCell ref="O6:Q6"/>
    <mergeCell ref="A1:P2"/>
    <mergeCell ref="A3:P3"/>
    <mergeCell ref="A6:A8"/>
    <mergeCell ref="B6:B8"/>
    <mergeCell ref="C6:E8"/>
    <mergeCell ref="M5:Q5"/>
  </mergeCells>
  <phoneticPr fontId="2"/>
  <printOptions horizontalCentered="1"/>
  <pageMargins left="0.78740157480314965" right="0.78740157480314965" top="0.78740157480314965" bottom="0.39370078740157483" header="0.55118110236220474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zoomScale="130" zoomScaleNormal="130" zoomScaleSheetLayoutView="75" workbookViewId="0">
      <selection activeCell="S7" sqref="S7"/>
    </sheetView>
  </sheetViews>
  <sheetFormatPr defaultRowHeight="13.5" x14ac:dyDescent="0.15"/>
  <cols>
    <col min="1" max="1" width="5.125" bestFit="1" customWidth="1"/>
    <col min="2" max="2" width="9.25" customWidth="1"/>
    <col min="3" max="3" width="9.75" customWidth="1"/>
    <col min="4" max="4" width="3.5" bestFit="1" customWidth="1"/>
    <col min="5" max="5" width="9.125" bestFit="1" customWidth="1"/>
    <col min="6" max="6" width="2.5" customWidth="1"/>
    <col min="7" max="7" width="5.875" bestFit="1" customWidth="1"/>
    <col min="8" max="9" width="2.5" customWidth="1"/>
    <col min="10" max="10" width="5.5" bestFit="1" customWidth="1"/>
    <col min="11" max="12" width="2.5" customWidth="1"/>
    <col min="13" max="13" width="6.875" bestFit="1" customWidth="1"/>
    <col min="14" max="15" width="2.5" customWidth="1"/>
    <col min="16" max="16" width="8.25" bestFit="1" customWidth="1"/>
    <col min="17" max="17" width="2.5" customWidth="1"/>
  </cols>
  <sheetData>
    <row r="1" spans="1:18" ht="13.15" customHeight="1" x14ac:dyDescent="0.15">
      <c r="A1" s="84" t="s">
        <v>12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1"/>
      <c r="R1" s="1"/>
    </row>
    <row r="2" spans="1:18" ht="9.6" customHeight="1" x14ac:dyDescent="0.1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1"/>
      <c r="R2" s="1"/>
    </row>
    <row r="3" spans="1:18" ht="18.75" x14ac:dyDescent="0.2">
      <c r="A3" s="85" t="s">
        <v>15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2"/>
      <c r="R3" s="5"/>
    </row>
    <row r="4" spans="1:18" ht="2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2"/>
      <c r="R4" s="5"/>
    </row>
    <row r="5" spans="1:18" ht="17.45" customHeight="1" thickBot="1" x14ac:dyDescent="0.25">
      <c r="A5" s="23" t="s">
        <v>8</v>
      </c>
      <c r="C5" s="4"/>
      <c r="D5" s="4"/>
      <c r="E5" s="4"/>
      <c r="F5" s="5"/>
      <c r="G5" s="5"/>
      <c r="H5" s="5"/>
      <c r="I5" s="5"/>
      <c r="J5" s="5"/>
      <c r="K5" s="5"/>
      <c r="L5" s="5"/>
      <c r="M5" s="98" t="s">
        <v>17</v>
      </c>
      <c r="N5" s="98"/>
      <c r="O5" s="98"/>
      <c r="P5" s="98"/>
      <c r="Q5" s="98"/>
    </row>
    <row r="6" spans="1:18" ht="30" customHeight="1" x14ac:dyDescent="0.15">
      <c r="A6" s="86" t="s">
        <v>7</v>
      </c>
      <c r="B6" s="86" t="s">
        <v>19</v>
      </c>
      <c r="C6" s="89" t="s">
        <v>18</v>
      </c>
      <c r="D6" s="90"/>
      <c r="E6" s="91"/>
      <c r="F6" s="78" t="s">
        <v>13</v>
      </c>
      <c r="G6" s="79"/>
      <c r="H6" s="80"/>
      <c r="I6" s="78" t="s">
        <v>1</v>
      </c>
      <c r="J6" s="79"/>
      <c r="K6" s="80"/>
      <c r="L6" s="78" t="s">
        <v>2</v>
      </c>
      <c r="M6" s="79"/>
      <c r="N6" s="79"/>
      <c r="O6" s="81" t="s">
        <v>4</v>
      </c>
      <c r="P6" s="82"/>
      <c r="Q6" s="83"/>
    </row>
    <row r="7" spans="1:18" x14ac:dyDescent="0.15">
      <c r="A7" s="87"/>
      <c r="B7" s="87"/>
      <c r="C7" s="92"/>
      <c r="D7" s="93"/>
      <c r="E7" s="94"/>
      <c r="F7" s="44"/>
      <c r="G7" s="45">
        <v>10</v>
      </c>
      <c r="H7" s="46"/>
      <c r="I7" s="44"/>
      <c r="J7" s="45">
        <v>0</v>
      </c>
      <c r="K7" s="46"/>
      <c r="L7" s="44"/>
      <c r="M7" s="47">
        <v>1.2</v>
      </c>
      <c r="N7" s="47"/>
      <c r="O7" s="48"/>
      <c r="P7" s="49">
        <f>G7+J7+M7</f>
        <v>11.2</v>
      </c>
      <c r="Q7" s="50"/>
    </row>
    <row r="8" spans="1:18" x14ac:dyDescent="0.15">
      <c r="A8" s="88"/>
      <c r="B8" s="88"/>
      <c r="C8" s="95"/>
      <c r="D8" s="96"/>
      <c r="E8" s="97"/>
      <c r="F8" s="12"/>
      <c r="G8" s="10">
        <v>1000</v>
      </c>
      <c r="H8" s="9"/>
      <c r="I8" s="12"/>
      <c r="J8" s="10">
        <v>1000</v>
      </c>
      <c r="K8" s="9"/>
      <c r="L8" s="12"/>
      <c r="M8" s="11">
        <v>1000</v>
      </c>
      <c r="N8" s="8"/>
      <c r="O8" s="15"/>
      <c r="P8" s="13">
        <v>1000</v>
      </c>
      <c r="Q8" s="16"/>
    </row>
    <row r="9" spans="1:18" ht="11.25" customHeight="1" x14ac:dyDescent="0.15">
      <c r="A9" s="22"/>
      <c r="B9" s="17" t="s">
        <v>0</v>
      </c>
      <c r="C9" s="17" t="s">
        <v>5</v>
      </c>
      <c r="D9" s="18"/>
      <c r="E9" s="19" t="s">
        <v>6</v>
      </c>
      <c r="F9" s="7"/>
      <c r="G9" s="10"/>
      <c r="H9" s="19" t="s">
        <v>0</v>
      </c>
      <c r="I9" s="7"/>
      <c r="J9" s="10"/>
      <c r="K9" s="19" t="s">
        <v>0</v>
      </c>
      <c r="L9" s="7"/>
      <c r="M9" s="11"/>
      <c r="N9" s="20" t="s">
        <v>0</v>
      </c>
      <c r="O9" s="14"/>
      <c r="P9" s="10"/>
      <c r="Q9" s="21" t="s">
        <v>0</v>
      </c>
    </row>
    <row r="10" spans="1:18" s="33" customFormat="1" ht="18.75" customHeight="1" x14ac:dyDescent="0.15">
      <c r="A10" s="24">
        <v>1</v>
      </c>
      <c r="B10" s="25">
        <v>88000</v>
      </c>
      <c r="C10" s="26"/>
      <c r="D10" s="27" t="s">
        <v>3</v>
      </c>
      <c r="E10" s="42">
        <v>93000</v>
      </c>
      <c r="F10" s="29"/>
      <c r="G10" s="30">
        <f t="shared" ref="G10:G41" si="0">ROUNDDOWN($B10*G$7/1000,)</f>
        <v>880</v>
      </c>
      <c r="H10" s="28"/>
      <c r="I10" s="31"/>
      <c r="J10" s="30">
        <f>ROUNDDOWN($B10*J$7/1000,)</f>
        <v>0</v>
      </c>
      <c r="K10" s="28"/>
      <c r="L10" s="31"/>
      <c r="M10" s="60">
        <f>ROUNDDOWN($B10*M$7/1000,1)</f>
        <v>105.6</v>
      </c>
      <c r="N10" s="60"/>
      <c r="O10" s="61"/>
      <c r="P10" s="60">
        <f>SUM(G10,J10,M10)</f>
        <v>985.6</v>
      </c>
      <c r="Q10" s="32"/>
    </row>
    <row r="11" spans="1:18" s="33" customFormat="1" ht="18.75" customHeight="1" x14ac:dyDescent="0.15">
      <c r="A11" s="51">
        <f>A10+1</f>
        <v>2</v>
      </c>
      <c r="B11" s="52">
        <v>98000</v>
      </c>
      <c r="C11" s="53">
        <f>E10</f>
        <v>93000</v>
      </c>
      <c r="D11" s="54" t="s">
        <v>3</v>
      </c>
      <c r="E11" s="53">
        <v>101000</v>
      </c>
      <c r="F11" s="55"/>
      <c r="G11" s="56">
        <f t="shared" si="0"/>
        <v>980</v>
      </c>
      <c r="H11" s="57"/>
      <c r="I11" s="58"/>
      <c r="J11" s="56">
        <f t="shared" ref="J11:J41" si="1">ROUNDDOWN($B11*J$7/1000,)</f>
        <v>0</v>
      </c>
      <c r="K11" s="57"/>
      <c r="L11" s="58"/>
      <c r="M11" s="62">
        <f t="shared" ref="M11:M41" si="2">ROUNDDOWN($B11*M$7/1000,1)</f>
        <v>117.6</v>
      </c>
      <c r="N11" s="62"/>
      <c r="O11" s="63"/>
      <c r="P11" s="62">
        <f t="shared" ref="P11:P40" si="3">SUM(G11,J11,M11)</f>
        <v>1097.5999999999999</v>
      </c>
      <c r="Q11" s="59"/>
    </row>
    <row r="12" spans="1:18" s="33" customFormat="1" ht="18.75" customHeight="1" x14ac:dyDescent="0.15">
      <c r="A12" s="34">
        <f t="shared" ref="A12:A41" si="4">A11+1</f>
        <v>3</v>
      </c>
      <c r="B12" s="35">
        <v>104000</v>
      </c>
      <c r="C12" s="43">
        <f t="shared" ref="C12:C40" si="5">E11</f>
        <v>101000</v>
      </c>
      <c r="D12" s="37" t="s">
        <v>3</v>
      </c>
      <c r="E12" s="43">
        <v>107000</v>
      </c>
      <c r="F12" s="38"/>
      <c r="G12" s="36">
        <f t="shared" si="0"/>
        <v>1040</v>
      </c>
      <c r="H12" s="39"/>
      <c r="I12" s="40"/>
      <c r="J12" s="36">
        <f t="shared" si="1"/>
        <v>0</v>
      </c>
      <c r="K12" s="39"/>
      <c r="L12" s="40"/>
      <c r="M12" s="64">
        <f t="shared" si="2"/>
        <v>124.8</v>
      </c>
      <c r="N12" s="64"/>
      <c r="O12" s="65"/>
      <c r="P12" s="64">
        <f t="shared" si="3"/>
        <v>1164.8</v>
      </c>
      <c r="Q12" s="41"/>
    </row>
    <row r="13" spans="1:18" s="33" customFormat="1" ht="18.75" customHeight="1" x14ac:dyDescent="0.15">
      <c r="A13" s="51">
        <f t="shared" si="4"/>
        <v>4</v>
      </c>
      <c r="B13" s="52">
        <v>110000</v>
      </c>
      <c r="C13" s="53">
        <f t="shared" si="5"/>
        <v>107000</v>
      </c>
      <c r="D13" s="54" t="s">
        <v>3</v>
      </c>
      <c r="E13" s="53">
        <v>114000</v>
      </c>
      <c r="F13" s="55"/>
      <c r="G13" s="56">
        <f t="shared" si="0"/>
        <v>1100</v>
      </c>
      <c r="H13" s="57"/>
      <c r="I13" s="58"/>
      <c r="J13" s="56">
        <f t="shared" si="1"/>
        <v>0</v>
      </c>
      <c r="K13" s="57"/>
      <c r="L13" s="58"/>
      <c r="M13" s="62">
        <f t="shared" si="2"/>
        <v>132</v>
      </c>
      <c r="N13" s="62"/>
      <c r="O13" s="63"/>
      <c r="P13" s="62">
        <f t="shared" si="3"/>
        <v>1232</v>
      </c>
      <c r="Q13" s="59"/>
    </row>
    <row r="14" spans="1:18" s="33" customFormat="1" ht="18.75" customHeight="1" x14ac:dyDescent="0.15">
      <c r="A14" s="34">
        <f t="shared" si="4"/>
        <v>5</v>
      </c>
      <c r="B14" s="35">
        <v>118000</v>
      </c>
      <c r="C14" s="43">
        <f t="shared" si="5"/>
        <v>114000</v>
      </c>
      <c r="D14" s="37" t="s">
        <v>3</v>
      </c>
      <c r="E14" s="43">
        <v>122000</v>
      </c>
      <c r="F14" s="38"/>
      <c r="G14" s="36">
        <f t="shared" si="0"/>
        <v>1180</v>
      </c>
      <c r="H14" s="39"/>
      <c r="I14" s="40"/>
      <c r="J14" s="36">
        <f t="shared" si="1"/>
        <v>0</v>
      </c>
      <c r="K14" s="39"/>
      <c r="L14" s="40"/>
      <c r="M14" s="64">
        <f t="shared" si="2"/>
        <v>141.6</v>
      </c>
      <c r="N14" s="64"/>
      <c r="O14" s="65"/>
      <c r="P14" s="64">
        <f t="shared" si="3"/>
        <v>1321.6</v>
      </c>
      <c r="Q14" s="41"/>
    </row>
    <row r="15" spans="1:18" s="33" customFormat="1" ht="18.75" customHeight="1" x14ac:dyDescent="0.15">
      <c r="A15" s="51">
        <f t="shared" si="4"/>
        <v>6</v>
      </c>
      <c r="B15" s="52">
        <v>126000</v>
      </c>
      <c r="C15" s="53">
        <f t="shared" si="5"/>
        <v>122000</v>
      </c>
      <c r="D15" s="54" t="s">
        <v>3</v>
      </c>
      <c r="E15" s="53">
        <v>130000</v>
      </c>
      <c r="F15" s="55"/>
      <c r="G15" s="56">
        <f t="shared" si="0"/>
        <v>1260</v>
      </c>
      <c r="H15" s="57"/>
      <c r="I15" s="58"/>
      <c r="J15" s="56">
        <f t="shared" si="1"/>
        <v>0</v>
      </c>
      <c r="K15" s="57"/>
      <c r="L15" s="58"/>
      <c r="M15" s="62">
        <f t="shared" si="2"/>
        <v>151.19999999999999</v>
      </c>
      <c r="N15" s="62"/>
      <c r="O15" s="63"/>
      <c r="P15" s="62">
        <f t="shared" si="3"/>
        <v>1411.2</v>
      </c>
      <c r="Q15" s="59"/>
    </row>
    <row r="16" spans="1:18" s="33" customFormat="1" ht="18.75" customHeight="1" x14ac:dyDescent="0.15">
      <c r="A16" s="34">
        <f t="shared" si="4"/>
        <v>7</v>
      </c>
      <c r="B16" s="35">
        <v>134000</v>
      </c>
      <c r="C16" s="43">
        <f t="shared" si="5"/>
        <v>130000</v>
      </c>
      <c r="D16" s="37" t="s">
        <v>3</v>
      </c>
      <c r="E16" s="43">
        <v>138000</v>
      </c>
      <c r="F16" s="38"/>
      <c r="G16" s="36">
        <f t="shared" si="0"/>
        <v>1340</v>
      </c>
      <c r="H16" s="39"/>
      <c r="I16" s="40"/>
      <c r="J16" s="36">
        <f t="shared" si="1"/>
        <v>0</v>
      </c>
      <c r="K16" s="39"/>
      <c r="L16" s="40"/>
      <c r="M16" s="64">
        <f t="shared" si="2"/>
        <v>160.80000000000001</v>
      </c>
      <c r="N16" s="64"/>
      <c r="O16" s="65"/>
      <c r="P16" s="64">
        <f t="shared" si="3"/>
        <v>1500.8</v>
      </c>
      <c r="Q16" s="41"/>
    </row>
    <row r="17" spans="1:17" s="33" customFormat="1" ht="18.75" customHeight="1" x14ac:dyDescent="0.15">
      <c r="A17" s="51">
        <f t="shared" si="4"/>
        <v>8</v>
      </c>
      <c r="B17" s="52">
        <v>142000</v>
      </c>
      <c r="C17" s="53">
        <f t="shared" si="5"/>
        <v>138000</v>
      </c>
      <c r="D17" s="54" t="s">
        <v>3</v>
      </c>
      <c r="E17" s="53">
        <v>146000</v>
      </c>
      <c r="F17" s="55"/>
      <c r="G17" s="56">
        <f t="shared" si="0"/>
        <v>1420</v>
      </c>
      <c r="H17" s="57"/>
      <c r="I17" s="58"/>
      <c r="J17" s="56">
        <f t="shared" si="1"/>
        <v>0</v>
      </c>
      <c r="K17" s="57"/>
      <c r="L17" s="58"/>
      <c r="M17" s="62">
        <f t="shared" si="2"/>
        <v>170.4</v>
      </c>
      <c r="N17" s="62"/>
      <c r="O17" s="63"/>
      <c r="P17" s="62">
        <f t="shared" si="3"/>
        <v>1590.4</v>
      </c>
      <c r="Q17" s="59"/>
    </row>
    <row r="18" spans="1:17" s="33" customFormat="1" ht="18.75" customHeight="1" x14ac:dyDescent="0.15">
      <c r="A18" s="34">
        <f t="shared" si="4"/>
        <v>9</v>
      </c>
      <c r="B18" s="35">
        <v>150000</v>
      </c>
      <c r="C18" s="43">
        <f t="shared" si="5"/>
        <v>146000</v>
      </c>
      <c r="D18" s="37" t="s">
        <v>3</v>
      </c>
      <c r="E18" s="43">
        <v>155000</v>
      </c>
      <c r="F18" s="38"/>
      <c r="G18" s="36">
        <f t="shared" si="0"/>
        <v>1500</v>
      </c>
      <c r="H18" s="39"/>
      <c r="I18" s="40"/>
      <c r="J18" s="36">
        <f t="shared" si="1"/>
        <v>0</v>
      </c>
      <c r="K18" s="39"/>
      <c r="L18" s="40"/>
      <c r="M18" s="64">
        <f t="shared" si="2"/>
        <v>180</v>
      </c>
      <c r="N18" s="64"/>
      <c r="O18" s="65"/>
      <c r="P18" s="64">
        <f t="shared" si="3"/>
        <v>1680</v>
      </c>
      <c r="Q18" s="41"/>
    </row>
    <row r="19" spans="1:17" s="33" customFormat="1" ht="18.75" customHeight="1" x14ac:dyDescent="0.15">
      <c r="A19" s="51">
        <f t="shared" si="4"/>
        <v>10</v>
      </c>
      <c r="B19" s="52">
        <v>160000</v>
      </c>
      <c r="C19" s="53">
        <f t="shared" si="5"/>
        <v>155000</v>
      </c>
      <c r="D19" s="54" t="s">
        <v>3</v>
      </c>
      <c r="E19" s="53">
        <v>165000</v>
      </c>
      <c r="F19" s="55"/>
      <c r="G19" s="56">
        <f t="shared" si="0"/>
        <v>1600</v>
      </c>
      <c r="H19" s="57"/>
      <c r="I19" s="58"/>
      <c r="J19" s="56">
        <f t="shared" si="1"/>
        <v>0</v>
      </c>
      <c r="K19" s="57"/>
      <c r="L19" s="58"/>
      <c r="M19" s="62">
        <f t="shared" si="2"/>
        <v>192</v>
      </c>
      <c r="N19" s="62"/>
      <c r="O19" s="63"/>
      <c r="P19" s="62">
        <f t="shared" si="3"/>
        <v>1792</v>
      </c>
      <c r="Q19" s="59"/>
    </row>
    <row r="20" spans="1:17" s="33" customFormat="1" ht="18.75" customHeight="1" x14ac:dyDescent="0.15">
      <c r="A20" s="34">
        <f t="shared" si="4"/>
        <v>11</v>
      </c>
      <c r="B20" s="35">
        <v>170000</v>
      </c>
      <c r="C20" s="43">
        <f t="shared" si="5"/>
        <v>165000</v>
      </c>
      <c r="D20" s="37" t="s">
        <v>3</v>
      </c>
      <c r="E20" s="43">
        <v>175000</v>
      </c>
      <c r="F20" s="38"/>
      <c r="G20" s="36">
        <f t="shared" si="0"/>
        <v>1700</v>
      </c>
      <c r="H20" s="39"/>
      <c r="I20" s="40"/>
      <c r="J20" s="36">
        <f t="shared" si="1"/>
        <v>0</v>
      </c>
      <c r="K20" s="39"/>
      <c r="L20" s="40"/>
      <c r="M20" s="64">
        <f t="shared" si="2"/>
        <v>204</v>
      </c>
      <c r="N20" s="64"/>
      <c r="O20" s="65"/>
      <c r="P20" s="64">
        <f t="shared" si="3"/>
        <v>1904</v>
      </c>
      <c r="Q20" s="41"/>
    </row>
    <row r="21" spans="1:17" s="33" customFormat="1" ht="18.75" customHeight="1" x14ac:dyDescent="0.15">
      <c r="A21" s="51">
        <f t="shared" si="4"/>
        <v>12</v>
      </c>
      <c r="B21" s="52">
        <v>180000</v>
      </c>
      <c r="C21" s="53">
        <f t="shared" si="5"/>
        <v>175000</v>
      </c>
      <c r="D21" s="54" t="s">
        <v>3</v>
      </c>
      <c r="E21" s="53">
        <v>185000</v>
      </c>
      <c r="F21" s="55"/>
      <c r="G21" s="56">
        <f t="shared" si="0"/>
        <v>1800</v>
      </c>
      <c r="H21" s="57"/>
      <c r="I21" s="58"/>
      <c r="J21" s="56">
        <f t="shared" si="1"/>
        <v>0</v>
      </c>
      <c r="K21" s="57"/>
      <c r="L21" s="58"/>
      <c r="M21" s="62">
        <f t="shared" si="2"/>
        <v>216</v>
      </c>
      <c r="N21" s="62"/>
      <c r="O21" s="63"/>
      <c r="P21" s="62">
        <f t="shared" si="3"/>
        <v>2016</v>
      </c>
      <c r="Q21" s="59"/>
    </row>
    <row r="22" spans="1:17" s="33" customFormat="1" ht="18.75" customHeight="1" x14ac:dyDescent="0.15">
      <c r="A22" s="34">
        <f t="shared" si="4"/>
        <v>13</v>
      </c>
      <c r="B22" s="35">
        <v>190000</v>
      </c>
      <c r="C22" s="43">
        <f t="shared" si="5"/>
        <v>185000</v>
      </c>
      <c r="D22" s="37" t="s">
        <v>3</v>
      </c>
      <c r="E22" s="43">
        <v>195000</v>
      </c>
      <c r="F22" s="38"/>
      <c r="G22" s="36">
        <f t="shared" si="0"/>
        <v>1900</v>
      </c>
      <c r="H22" s="39"/>
      <c r="I22" s="40"/>
      <c r="J22" s="36">
        <f t="shared" si="1"/>
        <v>0</v>
      </c>
      <c r="K22" s="39"/>
      <c r="L22" s="40"/>
      <c r="M22" s="64">
        <f t="shared" si="2"/>
        <v>228</v>
      </c>
      <c r="N22" s="64"/>
      <c r="O22" s="65"/>
      <c r="P22" s="64">
        <f t="shared" si="3"/>
        <v>2128</v>
      </c>
      <c r="Q22" s="41"/>
    </row>
    <row r="23" spans="1:17" s="33" customFormat="1" ht="18.75" customHeight="1" x14ac:dyDescent="0.15">
      <c r="A23" s="51">
        <f t="shared" si="4"/>
        <v>14</v>
      </c>
      <c r="B23" s="52">
        <v>200000</v>
      </c>
      <c r="C23" s="53">
        <f t="shared" si="5"/>
        <v>195000</v>
      </c>
      <c r="D23" s="54" t="s">
        <v>3</v>
      </c>
      <c r="E23" s="53">
        <v>210000</v>
      </c>
      <c r="F23" s="55"/>
      <c r="G23" s="56">
        <f t="shared" si="0"/>
        <v>2000</v>
      </c>
      <c r="H23" s="57"/>
      <c r="I23" s="58"/>
      <c r="J23" s="56">
        <f t="shared" si="1"/>
        <v>0</v>
      </c>
      <c r="K23" s="57"/>
      <c r="L23" s="58"/>
      <c r="M23" s="62">
        <f t="shared" si="2"/>
        <v>240</v>
      </c>
      <c r="N23" s="62"/>
      <c r="O23" s="63"/>
      <c r="P23" s="62">
        <f t="shared" si="3"/>
        <v>2240</v>
      </c>
      <c r="Q23" s="59"/>
    </row>
    <row r="24" spans="1:17" s="33" customFormat="1" ht="18.75" customHeight="1" x14ac:dyDescent="0.15">
      <c r="A24" s="34">
        <f t="shared" si="4"/>
        <v>15</v>
      </c>
      <c r="B24" s="35">
        <v>220000</v>
      </c>
      <c r="C24" s="43">
        <f t="shared" si="5"/>
        <v>210000</v>
      </c>
      <c r="D24" s="37" t="s">
        <v>3</v>
      </c>
      <c r="E24" s="43">
        <v>230000</v>
      </c>
      <c r="F24" s="38"/>
      <c r="G24" s="36">
        <f t="shared" si="0"/>
        <v>2200</v>
      </c>
      <c r="H24" s="39"/>
      <c r="I24" s="40"/>
      <c r="J24" s="36">
        <f t="shared" si="1"/>
        <v>0</v>
      </c>
      <c r="K24" s="39"/>
      <c r="L24" s="40"/>
      <c r="M24" s="64">
        <f t="shared" si="2"/>
        <v>264</v>
      </c>
      <c r="N24" s="64"/>
      <c r="O24" s="65"/>
      <c r="P24" s="64">
        <f t="shared" si="3"/>
        <v>2464</v>
      </c>
      <c r="Q24" s="41"/>
    </row>
    <row r="25" spans="1:17" s="33" customFormat="1" ht="18.75" customHeight="1" x14ac:dyDescent="0.15">
      <c r="A25" s="51">
        <f t="shared" si="4"/>
        <v>16</v>
      </c>
      <c r="B25" s="52">
        <v>240000</v>
      </c>
      <c r="C25" s="53">
        <f t="shared" si="5"/>
        <v>230000</v>
      </c>
      <c r="D25" s="54" t="s">
        <v>3</v>
      </c>
      <c r="E25" s="53">
        <v>250000</v>
      </c>
      <c r="F25" s="55"/>
      <c r="G25" s="56">
        <f t="shared" si="0"/>
        <v>2400</v>
      </c>
      <c r="H25" s="57"/>
      <c r="I25" s="58"/>
      <c r="J25" s="56">
        <f t="shared" si="1"/>
        <v>0</v>
      </c>
      <c r="K25" s="57"/>
      <c r="L25" s="58"/>
      <c r="M25" s="62">
        <f t="shared" si="2"/>
        <v>288</v>
      </c>
      <c r="N25" s="62"/>
      <c r="O25" s="63"/>
      <c r="P25" s="62">
        <f t="shared" si="3"/>
        <v>2688</v>
      </c>
      <c r="Q25" s="59"/>
    </row>
    <row r="26" spans="1:17" s="33" customFormat="1" ht="18.75" customHeight="1" x14ac:dyDescent="0.15">
      <c r="A26" s="34">
        <f t="shared" si="4"/>
        <v>17</v>
      </c>
      <c r="B26" s="35">
        <v>260000</v>
      </c>
      <c r="C26" s="43">
        <f t="shared" si="5"/>
        <v>250000</v>
      </c>
      <c r="D26" s="37" t="s">
        <v>3</v>
      </c>
      <c r="E26" s="43">
        <v>270000</v>
      </c>
      <c r="F26" s="38"/>
      <c r="G26" s="36">
        <f t="shared" si="0"/>
        <v>2600</v>
      </c>
      <c r="H26" s="39"/>
      <c r="I26" s="40"/>
      <c r="J26" s="36">
        <f t="shared" si="1"/>
        <v>0</v>
      </c>
      <c r="K26" s="39"/>
      <c r="L26" s="40"/>
      <c r="M26" s="64">
        <f t="shared" si="2"/>
        <v>312</v>
      </c>
      <c r="N26" s="64"/>
      <c r="O26" s="65"/>
      <c r="P26" s="64">
        <f t="shared" si="3"/>
        <v>2912</v>
      </c>
      <c r="Q26" s="41"/>
    </row>
    <row r="27" spans="1:17" s="33" customFormat="1" ht="18.75" customHeight="1" x14ac:dyDescent="0.15">
      <c r="A27" s="51">
        <f t="shared" si="4"/>
        <v>18</v>
      </c>
      <c r="B27" s="52">
        <v>280000</v>
      </c>
      <c r="C27" s="53">
        <f t="shared" si="5"/>
        <v>270000</v>
      </c>
      <c r="D27" s="54" t="s">
        <v>3</v>
      </c>
      <c r="E27" s="53">
        <v>290000</v>
      </c>
      <c r="F27" s="55"/>
      <c r="G27" s="56">
        <f t="shared" si="0"/>
        <v>2800</v>
      </c>
      <c r="H27" s="57"/>
      <c r="I27" s="58"/>
      <c r="J27" s="56">
        <f t="shared" si="1"/>
        <v>0</v>
      </c>
      <c r="K27" s="57"/>
      <c r="L27" s="58"/>
      <c r="M27" s="62">
        <f t="shared" si="2"/>
        <v>336</v>
      </c>
      <c r="N27" s="62"/>
      <c r="O27" s="63"/>
      <c r="P27" s="62">
        <f t="shared" si="3"/>
        <v>3136</v>
      </c>
      <c r="Q27" s="59"/>
    </row>
    <row r="28" spans="1:17" s="33" customFormat="1" ht="18.75" customHeight="1" x14ac:dyDescent="0.15">
      <c r="A28" s="34">
        <f t="shared" si="4"/>
        <v>19</v>
      </c>
      <c r="B28" s="35">
        <v>300000</v>
      </c>
      <c r="C28" s="43">
        <f t="shared" si="5"/>
        <v>290000</v>
      </c>
      <c r="D28" s="37" t="s">
        <v>3</v>
      </c>
      <c r="E28" s="43">
        <v>310000</v>
      </c>
      <c r="F28" s="38"/>
      <c r="G28" s="36">
        <f t="shared" si="0"/>
        <v>3000</v>
      </c>
      <c r="H28" s="39"/>
      <c r="I28" s="40"/>
      <c r="J28" s="36">
        <f t="shared" si="1"/>
        <v>0</v>
      </c>
      <c r="K28" s="39"/>
      <c r="L28" s="40"/>
      <c r="M28" s="64">
        <f t="shared" si="2"/>
        <v>360</v>
      </c>
      <c r="N28" s="64"/>
      <c r="O28" s="65"/>
      <c r="P28" s="64">
        <f t="shared" si="3"/>
        <v>3360</v>
      </c>
      <c r="Q28" s="41"/>
    </row>
    <row r="29" spans="1:17" s="33" customFormat="1" ht="18.75" customHeight="1" x14ac:dyDescent="0.15">
      <c r="A29" s="51">
        <f t="shared" si="4"/>
        <v>20</v>
      </c>
      <c r="B29" s="52">
        <v>320000</v>
      </c>
      <c r="C29" s="53">
        <f t="shared" si="5"/>
        <v>310000</v>
      </c>
      <c r="D29" s="54" t="s">
        <v>3</v>
      </c>
      <c r="E29" s="53">
        <v>330000</v>
      </c>
      <c r="F29" s="55"/>
      <c r="G29" s="56">
        <f t="shared" si="0"/>
        <v>3200</v>
      </c>
      <c r="H29" s="57"/>
      <c r="I29" s="58"/>
      <c r="J29" s="56">
        <f t="shared" si="1"/>
        <v>0</v>
      </c>
      <c r="K29" s="57"/>
      <c r="L29" s="58"/>
      <c r="M29" s="62">
        <f t="shared" si="2"/>
        <v>384</v>
      </c>
      <c r="N29" s="62"/>
      <c r="O29" s="63"/>
      <c r="P29" s="62">
        <f t="shared" si="3"/>
        <v>3584</v>
      </c>
      <c r="Q29" s="59"/>
    </row>
    <row r="30" spans="1:17" s="33" customFormat="1" ht="18.75" customHeight="1" x14ac:dyDescent="0.15">
      <c r="A30" s="34">
        <f t="shared" si="4"/>
        <v>21</v>
      </c>
      <c r="B30" s="35">
        <v>340000</v>
      </c>
      <c r="C30" s="43">
        <f t="shared" si="5"/>
        <v>330000</v>
      </c>
      <c r="D30" s="37" t="s">
        <v>3</v>
      </c>
      <c r="E30" s="43">
        <v>350000</v>
      </c>
      <c r="F30" s="38"/>
      <c r="G30" s="36">
        <f t="shared" si="0"/>
        <v>3400</v>
      </c>
      <c r="H30" s="39"/>
      <c r="I30" s="40"/>
      <c r="J30" s="36">
        <f t="shared" si="1"/>
        <v>0</v>
      </c>
      <c r="K30" s="39"/>
      <c r="L30" s="40"/>
      <c r="M30" s="64">
        <f t="shared" si="2"/>
        <v>408</v>
      </c>
      <c r="N30" s="64"/>
      <c r="O30" s="65"/>
      <c r="P30" s="64">
        <f t="shared" si="3"/>
        <v>3808</v>
      </c>
      <c r="Q30" s="41"/>
    </row>
    <row r="31" spans="1:17" s="33" customFormat="1" ht="18.75" customHeight="1" x14ac:dyDescent="0.15">
      <c r="A31" s="51">
        <f t="shared" si="4"/>
        <v>22</v>
      </c>
      <c r="B31" s="52">
        <v>360000</v>
      </c>
      <c r="C31" s="53">
        <f t="shared" si="5"/>
        <v>350000</v>
      </c>
      <c r="D31" s="54" t="s">
        <v>3</v>
      </c>
      <c r="E31" s="53">
        <v>370000</v>
      </c>
      <c r="F31" s="55"/>
      <c r="G31" s="56">
        <f t="shared" si="0"/>
        <v>3600</v>
      </c>
      <c r="H31" s="57"/>
      <c r="I31" s="58"/>
      <c r="J31" s="56">
        <f t="shared" si="1"/>
        <v>0</v>
      </c>
      <c r="K31" s="57"/>
      <c r="L31" s="58"/>
      <c r="M31" s="62">
        <f t="shared" si="2"/>
        <v>432</v>
      </c>
      <c r="N31" s="62"/>
      <c r="O31" s="63"/>
      <c r="P31" s="62">
        <f t="shared" si="3"/>
        <v>4032</v>
      </c>
      <c r="Q31" s="59"/>
    </row>
    <row r="32" spans="1:17" s="33" customFormat="1" ht="18.75" customHeight="1" x14ac:dyDescent="0.15">
      <c r="A32" s="34">
        <f t="shared" si="4"/>
        <v>23</v>
      </c>
      <c r="B32" s="35">
        <v>380000</v>
      </c>
      <c r="C32" s="43">
        <f t="shared" si="5"/>
        <v>370000</v>
      </c>
      <c r="D32" s="37" t="s">
        <v>3</v>
      </c>
      <c r="E32" s="43">
        <v>395000</v>
      </c>
      <c r="F32" s="38"/>
      <c r="G32" s="36">
        <f t="shared" si="0"/>
        <v>3800</v>
      </c>
      <c r="H32" s="39"/>
      <c r="I32" s="40"/>
      <c r="J32" s="36">
        <f t="shared" si="1"/>
        <v>0</v>
      </c>
      <c r="K32" s="39"/>
      <c r="L32" s="40"/>
      <c r="M32" s="64">
        <f t="shared" si="2"/>
        <v>456</v>
      </c>
      <c r="N32" s="64"/>
      <c r="O32" s="65"/>
      <c r="P32" s="64">
        <f t="shared" si="3"/>
        <v>4256</v>
      </c>
      <c r="Q32" s="41"/>
    </row>
    <row r="33" spans="1:17" s="33" customFormat="1" ht="18.75" customHeight="1" x14ac:dyDescent="0.15">
      <c r="A33" s="51">
        <f t="shared" si="4"/>
        <v>24</v>
      </c>
      <c r="B33" s="52">
        <v>410000</v>
      </c>
      <c r="C33" s="53">
        <f t="shared" si="5"/>
        <v>395000</v>
      </c>
      <c r="D33" s="54" t="s">
        <v>3</v>
      </c>
      <c r="E33" s="53">
        <v>425000</v>
      </c>
      <c r="F33" s="55"/>
      <c r="G33" s="56">
        <f t="shared" si="0"/>
        <v>4100</v>
      </c>
      <c r="H33" s="57"/>
      <c r="I33" s="58"/>
      <c r="J33" s="56">
        <f t="shared" si="1"/>
        <v>0</v>
      </c>
      <c r="K33" s="57"/>
      <c r="L33" s="58"/>
      <c r="M33" s="62">
        <f t="shared" si="2"/>
        <v>492</v>
      </c>
      <c r="N33" s="62"/>
      <c r="O33" s="63"/>
      <c r="P33" s="62">
        <f t="shared" si="3"/>
        <v>4592</v>
      </c>
      <c r="Q33" s="59"/>
    </row>
    <row r="34" spans="1:17" s="33" customFormat="1" ht="18.75" customHeight="1" x14ac:dyDescent="0.15">
      <c r="A34" s="34">
        <f t="shared" si="4"/>
        <v>25</v>
      </c>
      <c r="B34" s="35">
        <v>440000</v>
      </c>
      <c r="C34" s="43">
        <f t="shared" si="5"/>
        <v>425000</v>
      </c>
      <c r="D34" s="37" t="s">
        <v>3</v>
      </c>
      <c r="E34" s="43">
        <v>455000</v>
      </c>
      <c r="F34" s="38"/>
      <c r="G34" s="36">
        <f t="shared" si="0"/>
        <v>4400</v>
      </c>
      <c r="H34" s="39"/>
      <c r="I34" s="40"/>
      <c r="J34" s="36">
        <f t="shared" si="1"/>
        <v>0</v>
      </c>
      <c r="K34" s="39"/>
      <c r="L34" s="40"/>
      <c r="M34" s="64">
        <f t="shared" si="2"/>
        <v>528</v>
      </c>
      <c r="N34" s="64"/>
      <c r="O34" s="65"/>
      <c r="P34" s="64">
        <f t="shared" si="3"/>
        <v>4928</v>
      </c>
      <c r="Q34" s="41"/>
    </row>
    <row r="35" spans="1:17" s="33" customFormat="1" ht="18.75" customHeight="1" x14ac:dyDescent="0.15">
      <c r="A35" s="51">
        <f t="shared" si="4"/>
        <v>26</v>
      </c>
      <c r="B35" s="52">
        <v>470000</v>
      </c>
      <c r="C35" s="53">
        <f t="shared" si="5"/>
        <v>455000</v>
      </c>
      <c r="D35" s="54" t="s">
        <v>3</v>
      </c>
      <c r="E35" s="53">
        <v>485000</v>
      </c>
      <c r="F35" s="55"/>
      <c r="G35" s="56">
        <f t="shared" si="0"/>
        <v>4700</v>
      </c>
      <c r="H35" s="57"/>
      <c r="I35" s="58"/>
      <c r="J35" s="56">
        <f t="shared" si="1"/>
        <v>0</v>
      </c>
      <c r="K35" s="57"/>
      <c r="L35" s="58"/>
      <c r="M35" s="62">
        <f t="shared" si="2"/>
        <v>564</v>
      </c>
      <c r="N35" s="62"/>
      <c r="O35" s="63"/>
      <c r="P35" s="62">
        <f t="shared" si="3"/>
        <v>5264</v>
      </c>
      <c r="Q35" s="59"/>
    </row>
    <row r="36" spans="1:17" s="33" customFormat="1" ht="18.75" customHeight="1" x14ac:dyDescent="0.15">
      <c r="A36" s="34">
        <f t="shared" si="4"/>
        <v>27</v>
      </c>
      <c r="B36" s="35">
        <v>500000</v>
      </c>
      <c r="C36" s="43">
        <f t="shared" si="5"/>
        <v>485000</v>
      </c>
      <c r="D36" s="37" t="s">
        <v>3</v>
      </c>
      <c r="E36" s="43">
        <v>515000</v>
      </c>
      <c r="F36" s="38"/>
      <c r="G36" s="36">
        <f t="shared" si="0"/>
        <v>5000</v>
      </c>
      <c r="H36" s="39"/>
      <c r="I36" s="40"/>
      <c r="J36" s="36">
        <f t="shared" si="1"/>
        <v>0</v>
      </c>
      <c r="K36" s="39"/>
      <c r="L36" s="40"/>
      <c r="M36" s="64">
        <f t="shared" si="2"/>
        <v>600</v>
      </c>
      <c r="N36" s="64"/>
      <c r="O36" s="65"/>
      <c r="P36" s="64">
        <f t="shared" si="3"/>
        <v>5600</v>
      </c>
      <c r="Q36" s="41"/>
    </row>
    <row r="37" spans="1:17" s="33" customFormat="1" ht="18.75" customHeight="1" x14ac:dyDescent="0.15">
      <c r="A37" s="51">
        <f t="shared" si="4"/>
        <v>28</v>
      </c>
      <c r="B37" s="52">
        <v>530000</v>
      </c>
      <c r="C37" s="53">
        <f t="shared" si="5"/>
        <v>515000</v>
      </c>
      <c r="D37" s="54" t="s">
        <v>3</v>
      </c>
      <c r="E37" s="53">
        <v>545000</v>
      </c>
      <c r="F37" s="55"/>
      <c r="G37" s="56">
        <f t="shared" si="0"/>
        <v>5300</v>
      </c>
      <c r="H37" s="57"/>
      <c r="I37" s="58"/>
      <c r="J37" s="56">
        <f t="shared" si="1"/>
        <v>0</v>
      </c>
      <c r="K37" s="57"/>
      <c r="L37" s="58"/>
      <c r="M37" s="62">
        <f t="shared" si="2"/>
        <v>636</v>
      </c>
      <c r="N37" s="62"/>
      <c r="O37" s="63"/>
      <c r="P37" s="62">
        <f t="shared" si="3"/>
        <v>5936</v>
      </c>
      <c r="Q37" s="59"/>
    </row>
    <row r="38" spans="1:17" s="33" customFormat="1" ht="18.75" customHeight="1" x14ac:dyDescent="0.15">
      <c r="A38" s="34">
        <f t="shared" si="4"/>
        <v>29</v>
      </c>
      <c r="B38" s="35">
        <v>560000</v>
      </c>
      <c r="C38" s="43">
        <f t="shared" si="5"/>
        <v>545000</v>
      </c>
      <c r="D38" s="37" t="s">
        <v>3</v>
      </c>
      <c r="E38" s="43">
        <v>575000</v>
      </c>
      <c r="F38" s="38"/>
      <c r="G38" s="36">
        <f t="shared" si="0"/>
        <v>5600</v>
      </c>
      <c r="H38" s="39"/>
      <c r="I38" s="40"/>
      <c r="J38" s="36">
        <f t="shared" si="1"/>
        <v>0</v>
      </c>
      <c r="K38" s="39"/>
      <c r="L38" s="40"/>
      <c r="M38" s="64">
        <f t="shared" si="2"/>
        <v>672</v>
      </c>
      <c r="N38" s="64"/>
      <c r="O38" s="65"/>
      <c r="P38" s="64">
        <f t="shared" si="3"/>
        <v>6272</v>
      </c>
      <c r="Q38" s="41"/>
    </row>
    <row r="39" spans="1:17" s="33" customFormat="1" ht="18.75" customHeight="1" x14ac:dyDescent="0.15">
      <c r="A39" s="51">
        <f t="shared" si="4"/>
        <v>30</v>
      </c>
      <c r="B39" s="52">
        <v>590000</v>
      </c>
      <c r="C39" s="53">
        <f t="shared" si="5"/>
        <v>575000</v>
      </c>
      <c r="D39" s="54" t="s">
        <v>3</v>
      </c>
      <c r="E39" s="53">
        <v>605000</v>
      </c>
      <c r="F39" s="55"/>
      <c r="G39" s="56">
        <f t="shared" si="0"/>
        <v>5900</v>
      </c>
      <c r="H39" s="57"/>
      <c r="I39" s="58"/>
      <c r="J39" s="56">
        <f t="shared" si="1"/>
        <v>0</v>
      </c>
      <c r="K39" s="57"/>
      <c r="L39" s="58"/>
      <c r="M39" s="62">
        <f t="shared" si="2"/>
        <v>708</v>
      </c>
      <c r="N39" s="62"/>
      <c r="O39" s="63"/>
      <c r="P39" s="62">
        <f t="shared" si="3"/>
        <v>6608</v>
      </c>
      <c r="Q39" s="59"/>
    </row>
    <row r="40" spans="1:17" s="33" customFormat="1" ht="18.75" customHeight="1" x14ac:dyDescent="0.15">
      <c r="A40" s="34">
        <f t="shared" si="4"/>
        <v>31</v>
      </c>
      <c r="B40" s="35">
        <v>620000</v>
      </c>
      <c r="C40" s="43">
        <f t="shared" si="5"/>
        <v>605000</v>
      </c>
      <c r="D40" s="37" t="s">
        <v>3</v>
      </c>
      <c r="E40" s="43">
        <v>635000</v>
      </c>
      <c r="F40" s="38"/>
      <c r="G40" s="36">
        <f t="shared" si="0"/>
        <v>6200</v>
      </c>
      <c r="H40" s="39"/>
      <c r="I40" s="40"/>
      <c r="J40" s="36">
        <f t="shared" si="1"/>
        <v>0</v>
      </c>
      <c r="K40" s="39"/>
      <c r="L40" s="40"/>
      <c r="M40" s="64">
        <f t="shared" si="2"/>
        <v>744</v>
      </c>
      <c r="N40" s="64"/>
      <c r="O40" s="65"/>
      <c r="P40" s="64">
        <f t="shared" si="3"/>
        <v>6944</v>
      </c>
      <c r="Q40" s="41"/>
    </row>
    <row r="41" spans="1:17" s="33" customFormat="1" ht="18.75" customHeight="1" thickBot="1" x14ac:dyDescent="0.2">
      <c r="A41" s="66">
        <f t="shared" si="4"/>
        <v>32</v>
      </c>
      <c r="B41" s="67">
        <v>650000</v>
      </c>
      <c r="C41" s="68">
        <f t="shared" ref="C41" si="6">E40</f>
        <v>635000</v>
      </c>
      <c r="D41" s="69" t="s">
        <v>3</v>
      </c>
      <c r="E41" s="68"/>
      <c r="F41" s="70"/>
      <c r="G41" s="71">
        <f t="shared" si="0"/>
        <v>6500</v>
      </c>
      <c r="H41" s="72"/>
      <c r="I41" s="73"/>
      <c r="J41" s="71">
        <f t="shared" si="1"/>
        <v>0</v>
      </c>
      <c r="K41" s="72"/>
      <c r="L41" s="73"/>
      <c r="M41" s="74">
        <f t="shared" si="2"/>
        <v>780</v>
      </c>
      <c r="N41" s="74"/>
      <c r="O41" s="75"/>
      <c r="P41" s="76">
        <f t="shared" ref="P41" si="7">SUM(G41,J41,M41)</f>
        <v>7280</v>
      </c>
      <c r="Q41" s="77"/>
    </row>
    <row r="43" spans="1:17" x14ac:dyDescent="0.15">
      <c r="A43" t="s">
        <v>11</v>
      </c>
    </row>
    <row r="44" spans="1:17" x14ac:dyDescent="0.15">
      <c r="A44" s="3" t="s">
        <v>9</v>
      </c>
    </row>
    <row r="45" spans="1:17" x14ac:dyDescent="0.15">
      <c r="A45" s="3" t="s">
        <v>16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7" x14ac:dyDescent="0.15">
      <c r="A46" s="3" t="s">
        <v>10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7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7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2:15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2:15" x14ac:dyDescent="0.15">
      <c r="B50" s="3"/>
      <c r="C50" s="3"/>
      <c r="D50" s="3"/>
      <c r="E50" s="3"/>
    </row>
    <row r="51" spans="2:15" x14ac:dyDescent="0.15">
      <c r="B51" s="3"/>
      <c r="C51" s="3"/>
      <c r="D51" s="3"/>
      <c r="E51" s="3"/>
    </row>
  </sheetData>
  <mergeCells count="10">
    <mergeCell ref="A1:P2"/>
    <mergeCell ref="A3:P3"/>
    <mergeCell ref="A6:A8"/>
    <mergeCell ref="B6:B8"/>
    <mergeCell ref="C6:E8"/>
    <mergeCell ref="F6:H6"/>
    <mergeCell ref="I6:K6"/>
    <mergeCell ref="L6:N6"/>
    <mergeCell ref="O6:Q6"/>
    <mergeCell ref="M5:Q5"/>
  </mergeCells>
  <phoneticPr fontId="2"/>
  <printOptions horizontalCentered="1"/>
  <pageMargins left="0.78740157480314965" right="0.78740157480314965" top="0.78740157480314965" bottom="0.39370078740157483" header="0.55118110236220474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第1グループ</vt:lpstr>
      <vt:lpstr>第2グループ</vt:lpstr>
      <vt:lpstr>第1グループ!Print_Area</vt:lpstr>
      <vt:lpstr>第2グループ!Print_Area</vt:lpstr>
    </vt:vector>
  </TitlesOfParts>
  <Company>全国建設厚生年金基金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大平 弘</dc:creator>
  <cp:lastModifiedBy>WS10</cp:lastModifiedBy>
  <cp:lastPrinted>2020-06-23T05:22:36Z</cp:lastPrinted>
  <dcterms:created xsi:type="dcterms:W3CDTF">2003-01-30T01:57:54Z</dcterms:created>
  <dcterms:modified xsi:type="dcterms:W3CDTF">2020-09-07T01:49:58Z</dcterms:modified>
</cp:coreProperties>
</file>